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PSSA MC scoring sheets/"/>
    </mc:Choice>
  </mc:AlternateContent>
  <xr:revisionPtr revIDLastSave="1677" documentId="14_{777C23C8-A20E-4872-B251-056129B47C61}" xr6:coauthVersionLast="47" xr6:coauthVersionMax="47" xr10:uidLastSave="{453878C1-9260-477C-989F-17A0D3BA34BE}"/>
  <bookViews>
    <workbookView xWindow="-98" yWindow="-98" windowWidth="21795" windowHeight="13875" activeTab="2" xr2:uid="{80B123F5-123A-409F-BC66-428E5E07CE46}"/>
  </bookViews>
  <sheets>
    <sheet name="Snr Girls Long Jump" sheetId="12" r:id="rId1"/>
    <sheet name="Snr Girls Shot Put" sheetId="10" r:id="rId2"/>
    <sheet name="Snr Girls Discus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3" l="1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F26" i="13"/>
  <c r="G26" i="13"/>
  <c r="H26" i="13"/>
  <c r="F27" i="13"/>
  <c r="G27" i="13"/>
  <c r="H27" i="13"/>
  <c r="F28" i="13"/>
  <c r="G28" i="13"/>
  <c r="H28" i="13"/>
  <c r="F29" i="13"/>
  <c r="G29" i="13"/>
  <c r="H29" i="13"/>
  <c r="F30" i="13"/>
  <c r="G30" i="13"/>
  <c r="H30" i="13"/>
  <c r="F31" i="13"/>
  <c r="G31" i="13"/>
  <c r="H31" i="13"/>
  <c r="F32" i="13"/>
  <c r="G32" i="13"/>
  <c r="H32" i="13"/>
  <c r="F33" i="13"/>
  <c r="G33" i="13"/>
  <c r="H33" i="13"/>
  <c r="F34" i="13"/>
  <c r="G34" i="13"/>
  <c r="H34" i="13"/>
  <c r="F35" i="13"/>
  <c r="G35" i="13"/>
  <c r="H35" i="13"/>
  <c r="F36" i="13"/>
  <c r="G36" i="13"/>
  <c r="H36" i="13"/>
  <c r="F37" i="13"/>
  <c r="G37" i="13"/>
  <c r="H37" i="13"/>
  <c r="F38" i="13"/>
  <c r="G38" i="13"/>
  <c r="H38" i="13"/>
  <c r="F39" i="13"/>
  <c r="G39" i="13"/>
  <c r="H39" i="13"/>
  <c r="F40" i="13"/>
  <c r="G40" i="13"/>
  <c r="H40" i="13"/>
  <c r="F41" i="13"/>
  <c r="G41" i="13"/>
  <c r="H41" i="13"/>
  <c r="F42" i="13"/>
  <c r="G42" i="13"/>
  <c r="H42" i="13"/>
  <c r="F43" i="13"/>
  <c r="G43" i="13"/>
  <c r="H43" i="13"/>
  <c r="F44" i="13"/>
  <c r="G44" i="13"/>
  <c r="H44" i="13"/>
  <c r="F45" i="13"/>
  <c r="G45" i="13"/>
  <c r="H45" i="13"/>
  <c r="F46" i="13"/>
  <c r="G46" i="13"/>
  <c r="H46" i="13"/>
  <c r="F47" i="13"/>
  <c r="G47" i="13"/>
  <c r="H47" i="13"/>
  <c r="F48" i="13"/>
  <c r="G48" i="13"/>
  <c r="H48" i="13"/>
  <c r="F49" i="13"/>
  <c r="G49" i="13"/>
  <c r="H49" i="13"/>
  <c r="F50" i="13"/>
  <c r="G50" i="13"/>
  <c r="H50" i="13"/>
  <c r="F51" i="13"/>
  <c r="G51" i="13"/>
  <c r="H51" i="13"/>
  <c r="F4" i="13"/>
  <c r="G4" i="13"/>
  <c r="H4" i="13"/>
  <c r="F5" i="13"/>
  <c r="G5" i="13"/>
  <c r="H5" i="13"/>
  <c r="F6" i="13"/>
  <c r="G6" i="13"/>
  <c r="H6" i="13"/>
  <c r="F7" i="13"/>
  <c r="G7" i="13"/>
  <c r="H7" i="13"/>
  <c r="F8" i="13"/>
  <c r="G8" i="13"/>
  <c r="H8" i="13"/>
  <c r="F9" i="13"/>
  <c r="G9" i="13"/>
  <c r="H9" i="13"/>
  <c r="F10" i="13"/>
  <c r="G10" i="13"/>
  <c r="H10" i="13"/>
  <c r="F11" i="13"/>
  <c r="G11" i="13"/>
  <c r="H1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H3" i="13"/>
  <c r="G3" i="13"/>
  <c r="F3" i="13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3" i="13"/>
  <c r="F4" i="10"/>
  <c r="G4" i="10"/>
  <c r="H4" i="10"/>
  <c r="F5" i="10"/>
  <c r="G5" i="10"/>
  <c r="H5" i="10"/>
  <c r="F6" i="10"/>
  <c r="G6" i="10"/>
  <c r="H6" i="10"/>
  <c r="F7" i="10"/>
  <c r="G7" i="10"/>
  <c r="H7" i="10"/>
  <c r="F8" i="10"/>
  <c r="G8" i="10"/>
  <c r="H8" i="10"/>
  <c r="F9" i="10"/>
  <c r="G9" i="10"/>
  <c r="H9" i="10"/>
  <c r="F10" i="10"/>
  <c r="G10" i="10"/>
  <c r="H10" i="10"/>
  <c r="F11" i="10"/>
  <c r="G11" i="10"/>
  <c r="H11" i="10"/>
  <c r="F12" i="10"/>
  <c r="G12" i="10"/>
  <c r="H12" i="10"/>
  <c r="F13" i="10"/>
  <c r="G13" i="10"/>
  <c r="H13" i="10"/>
  <c r="F14" i="10"/>
  <c r="G14" i="10"/>
  <c r="H14" i="10"/>
  <c r="F15" i="10"/>
  <c r="G15" i="10"/>
  <c r="H15" i="10"/>
  <c r="F16" i="10"/>
  <c r="G16" i="10"/>
  <c r="H16" i="10"/>
  <c r="F17" i="10"/>
  <c r="G17" i="10"/>
  <c r="H17" i="10"/>
  <c r="F18" i="10"/>
  <c r="G18" i="10"/>
  <c r="H18" i="10"/>
  <c r="F19" i="10"/>
  <c r="G19" i="10"/>
  <c r="H19" i="10"/>
  <c r="F20" i="10"/>
  <c r="G20" i="10"/>
  <c r="H20" i="10"/>
  <c r="F21" i="10"/>
  <c r="G21" i="10"/>
  <c r="H21" i="10"/>
  <c r="F22" i="10"/>
  <c r="G22" i="10"/>
  <c r="H22" i="10"/>
  <c r="F23" i="10"/>
  <c r="G23" i="10"/>
  <c r="H23" i="10"/>
  <c r="F24" i="10"/>
  <c r="G24" i="10"/>
  <c r="H24" i="10"/>
  <c r="F25" i="10"/>
  <c r="G25" i="10"/>
  <c r="H25" i="10"/>
  <c r="F26" i="10"/>
  <c r="G26" i="10"/>
  <c r="H26" i="10"/>
  <c r="F27" i="10"/>
  <c r="G27" i="10"/>
  <c r="H27" i="10"/>
  <c r="F28" i="10"/>
  <c r="G28" i="10"/>
  <c r="H28" i="10"/>
  <c r="F29" i="10"/>
  <c r="G29" i="10"/>
  <c r="H29" i="10"/>
  <c r="F30" i="10"/>
  <c r="G30" i="10"/>
  <c r="H30" i="10"/>
  <c r="F31" i="10"/>
  <c r="G31" i="10"/>
  <c r="H31" i="10"/>
  <c r="F32" i="10"/>
  <c r="G32" i="10"/>
  <c r="H32" i="10"/>
  <c r="F33" i="10"/>
  <c r="G33" i="10"/>
  <c r="H33" i="10"/>
  <c r="F34" i="10"/>
  <c r="G34" i="10"/>
  <c r="H34" i="10"/>
  <c r="F35" i="10"/>
  <c r="G35" i="10"/>
  <c r="H35" i="10"/>
  <c r="F36" i="10"/>
  <c r="G36" i="10"/>
  <c r="H36" i="10"/>
  <c r="F37" i="10"/>
  <c r="G37" i="10"/>
  <c r="H37" i="10"/>
  <c r="F38" i="10"/>
  <c r="G38" i="10"/>
  <c r="H38" i="10"/>
  <c r="F39" i="10"/>
  <c r="G39" i="10"/>
  <c r="H39" i="10"/>
  <c r="F40" i="10"/>
  <c r="G40" i="10"/>
  <c r="H40" i="10"/>
  <c r="F41" i="10"/>
  <c r="G41" i="10"/>
  <c r="H41" i="10"/>
  <c r="F42" i="10"/>
  <c r="G42" i="10"/>
  <c r="H42" i="10"/>
  <c r="F43" i="10"/>
  <c r="G43" i="10"/>
  <c r="H43" i="10"/>
  <c r="F44" i="10"/>
  <c r="G44" i="10"/>
  <c r="H44" i="10"/>
  <c r="F45" i="10"/>
  <c r="G45" i="10"/>
  <c r="H45" i="10"/>
  <c r="F46" i="10"/>
  <c r="G46" i="10"/>
  <c r="H46" i="10"/>
  <c r="F47" i="10"/>
  <c r="G47" i="10"/>
  <c r="H47" i="10"/>
  <c r="F48" i="10"/>
  <c r="G48" i="10"/>
  <c r="H48" i="10"/>
  <c r="F49" i="10"/>
  <c r="G49" i="10"/>
  <c r="H49" i="10"/>
  <c r="F50" i="10"/>
  <c r="G50" i="10"/>
  <c r="H50" i="10"/>
  <c r="F51" i="10"/>
  <c r="G51" i="10"/>
  <c r="H51" i="10"/>
  <c r="H3" i="10"/>
  <c r="G3" i="10"/>
  <c r="F3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4" i="10"/>
  <c r="M5" i="10"/>
  <c r="M6" i="10"/>
  <c r="M7" i="10"/>
  <c r="M8" i="10"/>
  <c r="M9" i="10"/>
  <c r="M10" i="10"/>
  <c r="M11" i="10"/>
  <c r="M12" i="10"/>
  <c r="M13" i="10"/>
  <c r="M14" i="10"/>
  <c r="M15" i="10"/>
  <c r="M3" i="10"/>
  <c r="M3" i="12"/>
  <c r="M4" i="12"/>
  <c r="M5" i="12"/>
  <c r="M6" i="12"/>
  <c r="M7" i="12"/>
  <c r="M8" i="12"/>
  <c r="M9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4" i="12"/>
  <c r="I5" i="12"/>
  <c r="I6" i="12"/>
  <c r="I7" i="12"/>
  <c r="I8" i="12"/>
  <c r="I9" i="12"/>
  <c r="I10" i="12"/>
  <c r="I11" i="12"/>
  <c r="I3" i="12"/>
  <c r="Q3" i="10"/>
  <c r="Q4" i="10"/>
  <c r="L13" i="10"/>
  <c r="L14" i="10"/>
  <c r="M20" i="12"/>
  <c r="M21" i="12"/>
  <c r="M22" i="12"/>
  <c r="M10" i="12"/>
  <c r="M17" i="12"/>
  <c r="M19" i="12"/>
  <c r="M15" i="12"/>
  <c r="M18" i="12"/>
  <c r="M25" i="12"/>
  <c r="M14" i="12"/>
  <c r="M23" i="12"/>
  <c r="M24" i="12"/>
  <c r="M11" i="12"/>
  <c r="M16" i="12"/>
  <c r="M26" i="12"/>
  <c r="M27" i="12"/>
  <c r="M13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12" i="12"/>
  <c r="Q18" i="13"/>
  <c r="Q14" i="13"/>
  <c r="Q7" i="13"/>
  <c r="Q26" i="13"/>
  <c r="Q27" i="13"/>
  <c r="Q3" i="13"/>
  <c r="Q23" i="13"/>
  <c r="Q28" i="13"/>
  <c r="Q6" i="13"/>
  <c r="Q8" i="13"/>
  <c r="Q20" i="13"/>
  <c r="Q21" i="13"/>
  <c r="Q13" i="13"/>
  <c r="Q22" i="13"/>
  <c r="Q16" i="13"/>
  <c r="Q15" i="13"/>
  <c r="Q4" i="13"/>
  <c r="Q5" i="13"/>
  <c r="Q10" i="13"/>
  <c r="Q25" i="13"/>
  <c r="Q17" i="13"/>
  <c r="Q29" i="13"/>
  <c r="Q9" i="13"/>
  <c r="Q19" i="13"/>
  <c r="Q11" i="13"/>
  <c r="Q12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24" i="13"/>
  <c r="Q22" i="10"/>
  <c r="Q10" i="10"/>
  <c r="Q24" i="10"/>
  <c r="Q28" i="10"/>
  <c r="Q8" i="10"/>
  <c r="Q25" i="10"/>
  <c r="Q23" i="10"/>
  <c r="Q18" i="10"/>
  <c r="Q27" i="10"/>
  <c r="Q9" i="10"/>
  <c r="Q5" i="10"/>
  <c r="Q11" i="10"/>
  <c r="Q29" i="10"/>
  <c r="Q20" i="10"/>
  <c r="Q7" i="10"/>
  <c r="Q19" i="10"/>
  <c r="Q16" i="10"/>
  <c r="Q6" i="10"/>
  <c r="Q26" i="10"/>
  <c r="Q21" i="10"/>
  <c r="Q15" i="10"/>
  <c r="Q14" i="10"/>
  <c r="Q17" i="10"/>
  <c r="Q12" i="10"/>
  <c r="Q13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L23" i="10"/>
  <c r="S51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N32" i="13" l="1"/>
  <c r="N35" i="13"/>
  <c r="N37" i="13"/>
  <c r="N39" i="13"/>
  <c r="N43" i="13"/>
  <c r="N44" i="13"/>
  <c r="N47" i="13"/>
  <c r="N49" i="13"/>
  <c r="N51" i="13"/>
  <c r="M67" i="13"/>
  <c r="M66" i="13"/>
  <c r="M65" i="13"/>
  <c r="M64" i="13"/>
  <c r="M63" i="13"/>
  <c r="M62" i="13"/>
  <c r="O61" i="13"/>
  <c r="M61" i="13"/>
  <c r="O60" i="13"/>
  <c r="M60" i="13"/>
  <c r="O59" i="13"/>
  <c r="M59" i="13"/>
  <c r="O58" i="13"/>
  <c r="M58" i="13"/>
  <c r="O57" i="13"/>
  <c r="M57" i="13"/>
  <c r="O56" i="13"/>
  <c r="M56" i="13"/>
  <c r="O55" i="13"/>
  <c r="M55" i="13"/>
  <c r="O54" i="13"/>
  <c r="M54" i="13"/>
  <c r="O53" i="13"/>
  <c r="O52" i="13"/>
  <c r="O51" i="13"/>
  <c r="L51" i="13"/>
  <c r="O50" i="13"/>
  <c r="N50" i="13"/>
  <c r="L50" i="13"/>
  <c r="O49" i="13"/>
  <c r="L49" i="13"/>
  <c r="O48" i="13"/>
  <c r="N48" i="13"/>
  <c r="L48" i="13"/>
  <c r="O47" i="13"/>
  <c r="L47" i="13"/>
  <c r="O46" i="13"/>
  <c r="N46" i="13"/>
  <c r="L46" i="13"/>
  <c r="O45" i="13"/>
  <c r="N45" i="13"/>
  <c r="L45" i="13"/>
  <c r="O44" i="13"/>
  <c r="L44" i="13"/>
  <c r="O43" i="13"/>
  <c r="L43" i="13"/>
  <c r="O42" i="13"/>
  <c r="N42" i="13"/>
  <c r="L42" i="13"/>
  <c r="O41" i="13"/>
  <c r="N41" i="13"/>
  <c r="L41" i="13"/>
  <c r="O40" i="13"/>
  <c r="N40" i="13"/>
  <c r="L40" i="13"/>
  <c r="E40" i="13"/>
  <c r="O39" i="13"/>
  <c r="L39" i="13"/>
  <c r="E39" i="13"/>
  <c r="O38" i="13"/>
  <c r="N38" i="13"/>
  <c r="L38" i="13"/>
  <c r="E38" i="13"/>
  <c r="O37" i="13"/>
  <c r="L37" i="13"/>
  <c r="E37" i="13"/>
  <c r="O36" i="13"/>
  <c r="N36" i="13"/>
  <c r="L36" i="13"/>
  <c r="E36" i="13"/>
  <c r="O35" i="13"/>
  <c r="L35" i="13"/>
  <c r="E35" i="13"/>
  <c r="O34" i="13"/>
  <c r="N34" i="13"/>
  <c r="L34" i="13"/>
  <c r="E34" i="13"/>
  <c r="L33" i="13"/>
  <c r="E33" i="13"/>
  <c r="L32" i="13"/>
  <c r="E32" i="13"/>
  <c r="L31" i="13"/>
  <c r="E31" i="13"/>
  <c r="L30" i="13"/>
  <c r="E30" i="13"/>
  <c r="L12" i="13"/>
  <c r="L11" i="13"/>
  <c r="L19" i="13"/>
  <c r="E19" i="13"/>
  <c r="L9" i="13"/>
  <c r="L29" i="13"/>
  <c r="E29" i="13"/>
  <c r="L17" i="13"/>
  <c r="E17" i="13"/>
  <c r="L25" i="13"/>
  <c r="N25" i="13" s="1"/>
  <c r="E25" i="13"/>
  <c r="L10" i="13"/>
  <c r="E10" i="13"/>
  <c r="L5" i="13"/>
  <c r="E5" i="13"/>
  <c r="L4" i="13"/>
  <c r="L15" i="13"/>
  <c r="E15" i="13"/>
  <c r="L16" i="13"/>
  <c r="E16" i="13"/>
  <c r="L22" i="13"/>
  <c r="E22" i="13"/>
  <c r="L13" i="13"/>
  <c r="N13" i="13" s="1"/>
  <c r="E13" i="13"/>
  <c r="L21" i="13"/>
  <c r="E21" i="13"/>
  <c r="L20" i="13"/>
  <c r="E20" i="13"/>
  <c r="L8" i="13"/>
  <c r="E8" i="13"/>
  <c r="L6" i="13"/>
  <c r="L28" i="13"/>
  <c r="E28" i="13"/>
  <c r="L23" i="13"/>
  <c r="E23" i="13"/>
  <c r="L3" i="13"/>
  <c r="L27" i="13"/>
  <c r="E27" i="13"/>
  <c r="L26" i="13"/>
  <c r="N26" i="13" s="1"/>
  <c r="E26" i="13"/>
  <c r="L7" i="13"/>
  <c r="L14" i="13"/>
  <c r="L18" i="13"/>
  <c r="N18" i="13" s="1"/>
  <c r="E18" i="13"/>
  <c r="L24" i="13"/>
  <c r="E24" i="13"/>
  <c r="E22" i="10"/>
  <c r="E3" i="10"/>
  <c r="E24" i="10"/>
  <c r="E28" i="10"/>
  <c r="E25" i="10"/>
  <c r="E23" i="10"/>
  <c r="E18" i="10"/>
  <c r="E27" i="10"/>
  <c r="E9" i="10"/>
  <c r="E5" i="10"/>
  <c r="E11" i="10"/>
  <c r="E29" i="10"/>
  <c r="E20" i="10"/>
  <c r="E19" i="10"/>
  <c r="E16" i="10"/>
  <c r="E26" i="10"/>
  <c r="E21" i="10"/>
  <c r="E15" i="10"/>
  <c r="E14" i="10"/>
  <c r="E17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" i="10"/>
  <c r="E14" i="13" l="1"/>
  <c r="E12" i="13"/>
  <c r="E13" i="10"/>
  <c r="E12" i="10"/>
  <c r="E10" i="10"/>
  <c r="E11" i="13"/>
  <c r="E9" i="13"/>
  <c r="E7" i="13"/>
  <c r="E6" i="13"/>
  <c r="E4" i="13"/>
  <c r="E3" i="13"/>
  <c r="E7" i="10"/>
  <c r="E6" i="10"/>
  <c r="E8" i="10"/>
  <c r="N23" i="13"/>
  <c r="N7" i="13"/>
  <c r="N16" i="13"/>
  <c r="N20" i="13"/>
  <c r="R34" i="13"/>
  <c r="S34" i="13" s="1"/>
  <c r="E50" i="13"/>
  <c r="E46" i="13"/>
  <c r="E42" i="13"/>
  <c r="N5" i="13"/>
  <c r="N33" i="13"/>
  <c r="N3" i="13"/>
  <c r="N15" i="13"/>
  <c r="N19" i="13"/>
  <c r="R12" i="13"/>
  <c r="N31" i="13"/>
  <c r="N21" i="13"/>
  <c r="R30" i="13"/>
  <c r="R9" i="13"/>
  <c r="R29" i="13"/>
  <c r="N11" i="13"/>
  <c r="E48" i="10"/>
  <c r="E49" i="10"/>
  <c r="R22" i="13"/>
  <c r="R24" i="13"/>
  <c r="R4" i="13"/>
  <c r="R23" i="13"/>
  <c r="R20" i="13"/>
  <c r="E44" i="13"/>
  <c r="E48" i="13"/>
  <c r="N28" i="13"/>
  <c r="N6" i="13"/>
  <c r="N8" i="13"/>
  <c r="N4" i="13"/>
  <c r="R11" i="13"/>
  <c r="N12" i="13"/>
  <c r="N24" i="13"/>
  <c r="R5" i="13"/>
  <c r="N17" i="13"/>
  <c r="R31" i="13"/>
  <c r="N14" i="13"/>
  <c r="N22" i="13"/>
  <c r="R25" i="13"/>
  <c r="R17" i="13"/>
  <c r="E43" i="13"/>
  <c r="E47" i="13"/>
  <c r="E51" i="13"/>
  <c r="R7" i="13"/>
  <c r="N27" i="13"/>
  <c r="R26" i="13"/>
  <c r="R19" i="13"/>
  <c r="N30" i="13"/>
  <c r="R28" i="13"/>
  <c r="R10" i="13"/>
  <c r="N9" i="13"/>
  <c r="R32" i="13"/>
  <c r="R33" i="13"/>
  <c r="N29" i="13"/>
  <c r="N10" i="13"/>
  <c r="E49" i="13"/>
  <c r="R13" i="13"/>
  <c r="R15" i="13"/>
  <c r="E45" i="13"/>
  <c r="R27" i="13"/>
  <c r="R14" i="13"/>
  <c r="R3" i="13"/>
  <c r="R8" i="13"/>
  <c r="R6" i="13"/>
  <c r="R18" i="13"/>
  <c r="E41" i="13"/>
  <c r="R21" i="13"/>
  <c r="R16" i="13"/>
  <c r="E51" i="10"/>
  <c r="E47" i="10"/>
  <c r="E50" i="10"/>
  <c r="O33" i="13" l="1"/>
  <c r="S18" i="13"/>
  <c r="S6" i="13"/>
  <c r="S4" i="13"/>
  <c r="S11" i="13"/>
  <c r="S24" i="13"/>
  <c r="S33" i="13"/>
  <c r="S14" i="13"/>
  <c r="S8" i="13"/>
  <c r="S5" i="13"/>
  <c r="S12" i="13"/>
  <c r="S32" i="13"/>
  <c r="S29" i="13"/>
  <c r="S7" i="13"/>
  <c r="S20" i="13"/>
  <c r="S10" i="13"/>
  <c r="S30" i="13"/>
  <c r="S17" i="13"/>
  <c r="S3" i="13"/>
  <c r="S26" i="13"/>
  <c r="S21" i="13"/>
  <c r="S25" i="13"/>
  <c r="S31" i="13"/>
  <c r="S13" i="13"/>
  <c r="S22" i="13"/>
  <c r="S27" i="13"/>
  <c r="S23" i="13"/>
  <c r="S16" i="13"/>
  <c r="S9" i="13"/>
  <c r="S15" i="13"/>
  <c r="S19" i="13"/>
  <c r="S28" i="13"/>
  <c r="O31" i="13"/>
  <c r="O32" i="13"/>
  <c r="O19" i="13"/>
  <c r="O10" i="13"/>
  <c r="O18" i="13"/>
  <c r="O15" i="13"/>
  <c r="O28" i="13"/>
  <c r="O30" i="13"/>
  <c r="O21" i="13"/>
  <c r="O11" i="13"/>
  <c r="O7" i="13"/>
  <c r="O13" i="13"/>
  <c r="O3" i="13"/>
  <c r="O4" i="13"/>
  <c r="O14" i="13"/>
  <c r="O20" i="13"/>
  <c r="O22" i="13"/>
  <c r="O8" i="13"/>
  <c r="O9" i="13"/>
  <c r="O29" i="13"/>
  <c r="O23" i="13"/>
  <c r="O24" i="13"/>
  <c r="O26" i="13"/>
  <c r="O17" i="13"/>
  <c r="O16" i="13"/>
  <c r="O6" i="13"/>
  <c r="O27" i="13"/>
  <c r="O25" i="13"/>
  <c r="O5" i="13"/>
  <c r="O12" i="13"/>
  <c r="O52" i="12" l="1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N12" i="12"/>
  <c r="N17" i="12"/>
  <c r="J52" i="12" l="1"/>
  <c r="J51" i="12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5" i="12"/>
  <c r="J34" i="12"/>
  <c r="J33" i="12"/>
  <c r="J31" i="12"/>
  <c r="J30" i="12"/>
  <c r="J29" i="12"/>
  <c r="J28" i="12"/>
  <c r="I68" i="12"/>
  <c r="I67" i="12"/>
  <c r="I66" i="12"/>
  <c r="I65" i="12"/>
  <c r="I64" i="12"/>
  <c r="I63" i="12"/>
  <c r="K62" i="12"/>
  <c r="I62" i="12"/>
  <c r="K61" i="12"/>
  <c r="I61" i="12"/>
  <c r="K60" i="12"/>
  <c r="I60" i="12"/>
  <c r="K59" i="12"/>
  <c r="I59" i="12"/>
  <c r="K58" i="12"/>
  <c r="I58" i="12"/>
  <c r="K57" i="12"/>
  <c r="I57" i="12"/>
  <c r="K56" i="12"/>
  <c r="I56" i="12"/>
  <c r="K55" i="12"/>
  <c r="I55" i="12"/>
  <c r="K54" i="12"/>
  <c r="K53" i="12"/>
  <c r="K52" i="12"/>
  <c r="H52" i="12"/>
  <c r="K51" i="12"/>
  <c r="H51" i="12"/>
  <c r="K50" i="12"/>
  <c r="H50" i="12"/>
  <c r="K49" i="12"/>
  <c r="H49" i="12"/>
  <c r="K48" i="12"/>
  <c r="H48" i="12"/>
  <c r="K47" i="12"/>
  <c r="H47" i="12"/>
  <c r="K46" i="12"/>
  <c r="H46" i="12"/>
  <c r="K45" i="12"/>
  <c r="H45" i="12"/>
  <c r="K44" i="12"/>
  <c r="H44" i="12"/>
  <c r="K43" i="12"/>
  <c r="H43" i="12"/>
  <c r="K42" i="12"/>
  <c r="H42" i="12"/>
  <c r="K41" i="12"/>
  <c r="H41" i="12"/>
  <c r="K40" i="12"/>
  <c r="H40" i="12"/>
  <c r="K39" i="12"/>
  <c r="H39" i="12"/>
  <c r="K38" i="12"/>
  <c r="H38" i="12"/>
  <c r="K37" i="12"/>
  <c r="H37" i="12"/>
  <c r="K36" i="12"/>
  <c r="J36" i="12"/>
  <c r="H36" i="12"/>
  <c r="N35" i="12"/>
  <c r="O35" i="12" s="1"/>
  <c r="K35" i="12"/>
  <c r="H35" i="12"/>
  <c r="N34" i="12"/>
  <c r="O34" i="12" s="1"/>
  <c r="K34" i="12"/>
  <c r="H34" i="12"/>
  <c r="N33" i="12"/>
  <c r="O33" i="12" s="1"/>
  <c r="K33" i="12"/>
  <c r="H33" i="12"/>
  <c r="N32" i="12"/>
  <c r="O32" i="12" s="1"/>
  <c r="K32" i="12"/>
  <c r="J32" i="12"/>
  <c r="H32" i="12"/>
  <c r="N31" i="12"/>
  <c r="O31" i="12" s="1"/>
  <c r="K31" i="12"/>
  <c r="H31" i="12"/>
  <c r="N30" i="12"/>
  <c r="K30" i="12"/>
  <c r="H30" i="12"/>
  <c r="N29" i="12"/>
  <c r="O29" i="12" s="1"/>
  <c r="K29" i="12"/>
  <c r="H29" i="12"/>
  <c r="N28" i="12"/>
  <c r="K28" i="12"/>
  <c r="H28" i="12"/>
  <c r="N13" i="12"/>
  <c r="H13" i="12"/>
  <c r="N3" i="12"/>
  <c r="H3" i="12"/>
  <c r="N27" i="12"/>
  <c r="H27" i="12"/>
  <c r="H8" i="12"/>
  <c r="H26" i="12"/>
  <c r="H16" i="12"/>
  <c r="H5" i="12"/>
  <c r="H11" i="12"/>
  <c r="H7" i="12"/>
  <c r="H6" i="12"/>
  <c r="H24" i="12"/>
  <c r="H23" i="12"/>
  <c r="J23" i="12" s="1"/>
  <c r="H9" i="12"/>
  <c r="J9" i="12" s="1"/>
  <c r="H22" i="12"/>
  <c r="H14" i="12"/>
  <c r="H20" i="12"/>
  <c r="J20" i="12" s="1"/>
  <c r="H25" i="12"/>
  <c r="J25" i="12" s="1"/>
  <c r="H21" i="12"/>
  <c r="H18" i="12"/>
  <c r="H15" i="12"/>
  <c r="J15" i="12" s="1"/>
  <c r="N19" i="12"/>
  <c r="H19" i="12"/>
  <c r="J19" i="12" s="1"/>
  <c r="H17" i="12"/>
  <c r="J17" i="12" s="1"/>
  <c r="H10" i="12"/>
  <c r="H4" i="12"/>
  <c r="H12" i="12"/>
  <c r="J12" i="12" s="1"/>
  <c r="M67" i="10"/>
  <c r="M66" i="10"/>
  <c r="M65" i="10"/>
  <c r="M64" i="10"/>
  <c r="M63" i="10"/>
  <c r="M62" i="10"/>
  <c r="O61" i="10"/>
  <c r="M61" i="10"/>
  <c r="O60" i="10"/>
  <c r="M60" i="10"/>
  <c r="O59" i="10"/>
  <c r="M59" i="10"/>
  <c r="O58" i="10"/>
  <c r="M58" i="10"/>
  <c r="O57" i="10"/>
  <c r="M57" i="10"/>
  <c r="O56" i="10"/>
  <c r="M56" i="10"/>
  <c r="O55" i="10"/>
  <c r="M55" i="10"/>
  <c r="O54" i="10"/>
  <c r="M54" i="10"/>
  <c r="O53" i="10"/>
  <c r="O52" i="10"/>
  <c r="O51" i="10"/>
  <c r="N51" i="10"/>
  <c r="L51" i="10"/>
  <c r="O50" i="10"/>
  <c r="N50" i="10"/>
  <c r="L50" i="10"/>
  <c r="O49" i="10"/>
  <c r="N49" i="10"/>
  <c r="L49" i="10"/>
  <c r="O48" i="10"/>
  <c r="N48" i="10"/>
  <c r="L48" i="10"/>
  <c r="O47" i="10"/>
  <c r="N47" i="10"/>
  <c r="L47" i="10"/>
  <c r="O46" i="10"/>
  <c r="N46" i="10"/>
  <c r="L46" i="10"/>
  <c r="O45" i="10"/>
  <c r="N45" i="10"/>
  <c r="L45" i="10"/>
  <c r="O44" i="10"/>
  <c r="N44" i="10"/>
  <c r="L44" i="10"/>
  <c r="O43" i="10"/>
  <c r="N43" i="10"/>
  <c r="L43" i="10"/>
  <c r="O42" i="10"/>
  <c r="N42" i="10"/>
  <c r="L42" i="10"/>
  <c r="O41" i="10"/>
  <c r="N41" i="10"/>
  <c r="L41" i="10"/>
  <c r="O40" i="10"/>
  <c r="N40" i="10"/>
  <c r="L40" i="10"/>
  <c r="O39" i="10"/>
  <c r="N39" i="10"/>
  <c r="L39" i="10"/>
  <c r="O38" i="10"/>
  <c r="N38" i="10"/>
  <c r="L38" i="10"/>
  <c r="O37" i="10"/>
  <c r="N37" i="10"/>
  <c r="L37" i="10"/>
  <c r="O36" i="10"/>
  <c r="N36" i="10"/>
  <c r="L36" i="10"/>
  <c r="O35" i="10"/>
  <c r="N35" i="10"/>
  <c r="L35" i="10"/>
  <c r="O34" i="10"/>
  <c r="N34" i="10"/>
  <c r="L34" i="10"/>
  <c r="L33" i="10"/>
  <c r="L32" i="10"/>
  <c r="L31" i="10"/>
  <c r="L30" i="10"/>
  <c r="L12" i="10"/>
  <c r="L17" i="10"/>
  <c r="L15" i="10"/>
  <c r="L21" i="10"/>
  <c r="L26" i="10"/>
  <c r="L6" i="10"/>
  <c r="L16" i="10"/>
  <c r="L19" i="10"/>
  <c r="L7" i="10"/>
  <c r="L20" i="10"/>
  <c r="L29" i="10"/>
  <c r="L11" i="10"/>
  <c r="L5" i="10"/>
  <c r="L9" i="10"/>
  <c r="L27" i="10"/>
  <c r="L18" i="10"/>
  <c r="R23" i="10"/>
  <c r="R25" i="10"/>
  <c r="L25" i="10"/>
  <c r="L8" i="10"/>
  <c r="R28" i="10"/>
  <c r="L28" i="10"/>
  <c r="L24" i="10"/>
  <c r="L10" i="10"/>
  <c r="L3" i="10"/>
  <c r="R22" i="10"/>
  <c r="L22" i="10"/>
  <c r="L4" i="10"/>
  <c r="J13" i="12" l="1"/>
  <c r="J3" i="12"/>
  <c r="J27" i="12"/>
  <c r="J8" i="12"/>
  <c r="N7" i="12"/>
  <c r="N26" i="12"/>
  <c r="N15" i="12"/>
  <c r="N20" i="12"/>
  <c r="N23" i="12"/>
  <c r="N14" i="12"/>
  <c r="N24" i="12"/>
  <c r="N25" i="12"/>
  <c r="N4" i="12"/>
  <c r="N22" i="12"/>
  <c r="N21" i="12"/>
  <c r="N18" i="12"/>
  <c r="N10" i="12"/>
  <c r="R34" i="10"/>
  <c r="S34" i="10" s="1"/>
  <c r="R12" i="10"/>
  <c r="R6" i="10"/>
  <c r="R30" i="10"/>
  <c r="R33" i="10"/>
  <c r="R14" i="10"/>
  <c r="R21" i="10"/>
  <c r="R32" i="10"/>
  <c r="N17" i="10"/>
  <c r="N33" i="10"/>
  <c r="N14" i="10"/>
  <c r="N12" i="10"/>
  <c r="N6" i="12"/>
  <c r="R11" i="10"/>
  <c r="R19" i="10"/>
  <c r="R20" i="10"/>
  <c r="N16" i="12"/>
  <c r="N11" i="12"/>
  <c r="N5" i="12"/>
  <c r="J11" i="12"/>
  <c r="N18" i="10"/>
  <c r="J7" i="12"/>
  <c r="J26" i="12"/>
  <c r="N28" i="10"/>
  <c r="N9" i="12"/>
  <c r="N8" i="12"/>
  <c r="N24" i="10"/>
  <c r="R29" i="10"/>
  <c r="R16" i="10"/>
  <c r="R15" i="10"/>
  <c r="R13" i="10"/>
  <c r="R5" i="10"/>
  <c r="R7" i="10"/>
  <c r="R26" i="10"/>
  <c r="R17" i="10"/>
  <c r="R31" i="10"/>
  <c r="R24" i="10"/>
  <c r="R9" i="10"/>
  <c r="R10" i="10"/>
  <c r="R8" i="10"/>
  <c r="R27" i="10"/>
  <c r="R4" i="10"/>
  <c r="R3" i="10"/>
  <c r="R18" i="10"/>
  <c r="O30" i="12"/>
  <c r="O13" i="12"/>
  <c r="O28" i="12"/>
  <c r="O27" i="12"/>
  <c r="N10" i="10"/>
  <c r="N15" i="10"/>
  <c r="N3" i="10"/>
  <c r="N21" i="10"/>
  <c r="N25" i="10"/>
  <c r="N13" i="10"/>
  <c r="N31" i="10"/>
  <c r="N5" i="10"/>
  <c r="N7" i="10"/>
  <c r="N8" i="10"/>
  <c r="N23" i="10"/>
  <c r="N30" i="10"/>
  <c r="N27" i="10"/>
  <c r="N9" i="10"/>
  <c r="N11" i="10"/>
  <c r="N29" i="10"/>
  <c r="N20" i="10"/>
  <c r="N32" i="10"/>
  <c r="N19" i="10"/>
  <c r="N16" i="10"/>
  <c r="N6" i="10"/>
  <c r="N26" i="10"/>
  <c r="N22" i="10"/>
  <c r="J4" i="12"/>
  <c r="J21" i="12"/>
  <c r="J22" i="12"/>
  <c r="J6" i="12"/>
  <c r="J16" i="12"/>
  <c r="J18" i="12"/>
  <c r="J14" i="12"/>
  <c r="J24" i="12"/>
  <c r="J5" i="12"/>
  <c r="J10" i="12"/>
  <c r="N4" i="10"/>
  <c r="O8" i="12" l="1"/>
  <c r="K13" i="12"/>
  <c r="K3" i="12"/>
  <c r="K27" i="12"/>
  <c r="O3" i="12"/>
  <c r="O26" i="10"/>
  <c r="K8" i="12"/>
  <c r="S32" i="10"/>
  <c r="S21" i="10"/>
  <c r="S11" i="10"/>
  <c r="S28" i="10"/>
  <c r="S31" i="10"/>
  <c r="S26" i="10"/>
  <c r="S5" i="10"/>
  <c r="S24" i="10"/>
  <c r="S30" i="10"/>
  <c r="S6" i="10"/>
  <c r="S9" i="10"/>
  <c r="S10" i="10"/>
  <c r="S13" i="10"/>
  <c r="S16" i="10"/>
  <c r="S27" i="10"/>
  <c r="S3" i="10"/>
  <c r="S8" i="10"/>
  <c r="S12" i="10"/>
  <c r="S19" i="10"/>
  <c r="S18" i="10"/>
  <c r="S22" i="10"/>
  <c r="S17" i="10"/>
  <c r="S7" i="10"/>
  <c r="S23" i="10"/>
  <c r="S4" i="10"/>
  <c r="S14" i="10"/>
  <c r="S20" i="10"/>
  <c r="S25" i="10"/>
  <c r="S33" i="10"/>
  <c r="S15" i="10"/>
  <c r="S29" i="10"/>
  <c r="O33" i="10"/>
  <c r="O11" i="12"/>
  <c r="O19" i="12"/>
  <c r="O23" i="12"/>
  <c r="O5" i="12"/>
  <c r="O9" i="12"/>
  <c r="O15" i="12"/>
  <c r="O16" i="12"/>
  <c r="O10" i="12"/>
  <c r="O25" i="12"/>
  <c r="O4" i="12"/>
  <c r="O21" i="12"/>
  <c r="O6" i="12"/>
  <c r="O12" i="12"/>
  <c r="O26" i="12"/>
  <c r="O22" i="12"/>
  <c r="O7" i="12"/>
  <c r="O14" i="12"/>
  <c r="O17" i="12"/>
  <c r="O24" i="12"/>
  <c r="O20" i="12"/>
  <c r="O22" i="10"/>
  <c r="O19" i="10"/>
  <c r="O11" i="10"/>
  <c r="O14" i="10"/>
  <c r="O21" i="10"/>
  <c r="O9" i="10"/>
  <c r="O15" i="10"/>
  <c r="O6" i="10"/>
  <c r="O20" i="10"/>
  <c r="O27" i="10"/>
  <c r="O23" i="10"/>
  <c r="O31" i="10"/>
  <c r="O25" i="10"/>
  <c r="O10" i="10"/>
  <c r="O3" i="10"/>
  <c r="O7" i="10"/>
  <c r="O17" i="10"/>
  <c r="O5" i="10"/>
  <c r="O28" i="10"/>
  <c r="O4" i="10"/>
  <c r="O16" i="10"/>
  <c r="O32" i="10"/>
  <c r="O29" i="10"/>
  <c r="O30" i="10"/>
  <c r="O8" i="10"/>
  <c r="O13" i="10"/>
  <c r="O24" i="10"/>
  <c r="O12" i="10"/>
  <c r="O18" i="10"/>
  <c r="K20" i="12"/>
  <c r="K18" i="12"/>
  <c r="K17" i="12"/>
  <c r="K9" i="12"/>
  <c r="K14" i="12"/>
  <c r="K7" i="12"/>
  <c r="K11" i="12"/>
  <c r="K16" i="12"/>
  <c r="K15" i="12"/>
  <c r="K5" i="12"/>
  <c r="K10" i="12"/>
  <c r="K19" i="12"/>
  <c r="K22" i="12"/>
  <c r="K6" i="12"/>
  <c r="K12" i="12"/>
  <c r="K24" i="12"/>
  <c r="K26" i="12"/>
  <c r="K25" i="12"/>
  <c r="K21" i="12"/>
  <c r="K23" i="12"/>
  <c r="K4" i="12"/>
  <c r="O18" i="12"/>
</calcChain>
</file>

<file path=xl/sharedStrings.xml><?xml version="1.0" encoding="utf-8"?>
<sst xmlns="http://schemas.openxmlformats.org/spreadsheetml/2006/main" count="554" uniqueCount="87">
  <si>
    <t>Long Jump</t>
  </si>
  <si>
    <t>Girls 11-13yrs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</si>
  <si>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</si>
  <si>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</si>
  <si>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</si>
  <si>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</si>
  <si>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</si>
  <si>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</si>
  <si>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</si>
  <si>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</si>
  <si>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</si>
  <si>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</si>
  <si>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</si>
  <si>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</si>
  <si>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</si>
  <si>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</si>
  <si>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</si>
  <si>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</si>
  <si>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</si>
  <si>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</si>
  <si>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</si>
  <si>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</si>
  <si>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</si>
  <si>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</si>
  <si>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</si>
  <si>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</si>
  <si>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</si>
  <si>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</si>
  <si>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</si>
  <si>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</si>
  <si>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</si>
  <si>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</si>
  <si>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</si>
  <si>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</si>
  <si>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</si>
  <si>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</si>
  <si>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</si>
  <si>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</si>
  <si>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</si>
  <si>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Age</t>
  </si>
  <si>
    <t>Weight</t>
  </si>
  <si>
    <t>Weight 11s</t>
  </si>
  <si>
    <t>Weight 12s</t>
  </si>
  <si>
    <t>Weight 13s</t>
  </si>
  <si>
    <t>Class</t>
  </si>
  <si>
    <t>11 yrs Weight</t>
  </si>
  <si>
    <t>12 yrs Weight</t>
  </si>
  <si>
    <t>13 yrs Weight</t>
  </si>
  <si>
    <t>F01</t>
  </si>
  <si>
    <t>2 kg</t>
  </si>
  <si>
    <t>3 kg</t>
  </si>
  <si>
    <t>F11</t>
  </si>
  <si>
    <t>F12</t>
  </si>
  <si>
    <t>F13</t>
  </si>
  <si>
    <t>F20</t>
  </si>
  <si>
    <t>F21</t>
  </si>
  <si>
    <t>F32</t>
  </si>
  <si>
    <t>1 kg</t>
  </si>
  <si>
    <t>F33</t>
  </si>
  <si>
    <t>F34</t>
  </si>
  <si>
    <t>F35</t>
  </si>
  <si>
    <t>F36</t>
  </si>
  <si>
    <t>F37</t>
  </si>
  <si>
    <t>F38</t>
  </si>
  <si>
    <t>F40</t>
  </si>
  <si>
    <t>1.5 kg</t>
  </si>
  <si>
    <t>F41</t>
  </si>
  <si>
    <t>F42</t>
  </si>
  <si>
    <t>F43</t>
  </si>
  <si>
    <t>F44</t>
  </si>
  <si>
    <t>F45</t>
  </si>
  <si>
    <t>F46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</si>
  <si>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</si>
  <si>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</si>
  <si>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</si>
  <si>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</si>
  <si>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</si>
  <si>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</si>
  <si>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</si>
  <si>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</si>
  <si>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</si>
  <si>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</si>
  <si>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</si>
  <si>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</si>
  <si>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750 gms</t>
  </si>
  <si>
    <t>500 gms</t>
  </si>
  <si>
    <t>F51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</si>
</sst>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692E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E5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>
      <alignment vertical="top"/>
    </xf>
  </cellStyleXfs>
  <cellXfs count="109">
    <xf numFmtId="0" fontId="0" fillId="0" borderId="0" xfId="0"/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2" fontId="0" fillId="0" borderId="1" xfId="0" applyNumberFormat="1" applyBorder="1" applyAlignment="1" applyProtection="1">
      <alignment horizontal="center" vertical="top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2" fontId="7" fillId="2" borderId="1" xfId="6" applyNumberFormat="1" applyFont="1" applyFill="1" applyBorder="1" applyAlignment="1" applyProtection="1">
      <alignment horizontal="center" vertical="center"/>
    </xf>
    <xf numFmtId="2" fontId="7" fillId="3" borderId="1" xfId="0" applyNumberFormat="1" applyFont="1" applyFill="1" applyBorder="1" applyAlignment="1" applyProtection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</xf>
    <xf numFmtId="0" fontId="0" fillId="3" borderId="1" xfId="0" applyFill="1" applyBorder="1" applyAlignment="1" applyProtection="1">
      <alignment horizontal="center" vertical="top"/>
    </xf>
    <xf numFmtId="0" fontId="7" fillId="0" borderId="0" xfId="0" applyFont="1" applyAlignment="1" applyProtection="1">
      <alignment horizontal="center" vertical="top"/>
    </xf>
    <xf numFmtId="0" fontId="0" fillId="0" borderId="0" xfId="0" applyAlignment="1" applyProtection="1">
      <alignment horizontal="center" vertical="top"/>
    </xf>
    <xf numFmtId="0" fontId="8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7" fillId="2" borderId="1" xfId="4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2" fontId="7" fillId="3" borderId="1" xfId="0" applyNumberFormat="1" applyFont="1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/>
    </xf>
    <xf numFmtId="2" fontId="0" fillId="6" borderId="1" xfId="0" applyNumberFormat="1" applyFill="1" applyBorder="1" applyAlignment="1" applyProtection="1">
      <alignment horizontal="center"/>
    </xf>
    <xf numFmtId="0" fontId="0" fillId="6" borderId="4" xfId="0" applyFill="1" applyBorder="1" applyAlignment="1" applyProtection="1">
      <alignment horizontal="center"/>
    </xf>
    <xf numFmtId="2" fontId="0" fillId="6" borderId="5" xfId="0" applyNumberFormat="1" applyFill="1" applyBorder="1" applyAlignment="1" applyProtection="1">
      <alignment horizontal="center"/>
    </xf>
    <xf numFmtId="0" fontId="0" fillId="3" borderId="1" xfId="4" applyFont="1" applyFill="1" applyBorder="1" applyAlignment="1" applyProtection="1">
      <alignment horizontal="center" vertical="center"/>
    </xf>
    <xf numFmtId="2" fontId="0" fillId="3" borderId="1" xfId="1" applyNumberFormat="1" applyFont="1" applyFill="1" applyBorder="1" applyAlignment="1" applyProtection="1">
      <alignment horizontal="center" vertical="center"/>
    </xf>
    <xf numFmtId="0" fontId="0" fillId="0" borderId="0" xfId="4" applyFont="1" applyAlignment="1" applyProtection="1">
      <alignment horizontal="left"/>
    </xf>
    <xf numFmtId="0" fontId="0" fillId="0" borderId="0" xfId="1" applyFont="1" applyAlignment="1" applyProtection="1">
      <alignment horizontal="center"/>
    </xf>
    <xf numFmtId="2" fontId="0" fillId="0" borderId="0" xfId="1" applyNumberFormat="1" applyFont="1" applyAlignment="1" applyProtection="1">
      <alignment horizontal="center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3" borderId="2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/>
    </xf>
    <xf numFmtId="2" fontId="0" fillId="3" borderId="1" xfId="0" applyNumberForma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/>
    </xf>
    <xf numFmtId="2" fontId="0" fillId="3" borderId="5" xfId="0" applyNumberForma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top"/>
    </xf>
    <xf numFmtId="0" fontId="0" fillId="4" borderId="1" xfId="0" applyFill="1" applyBorder="1" applyAlignment="1" applyProtection="1">
      <alignment horizontal="center" vertical="top"/>
    </xf>
    <xf numFmtId="2" fontId="0" fillId="0" borderId="0" xfId="0" applyNumberFormat="1" applyAlignment="1" applyProtection="1">
      <alignment horizontal="center" vertical="top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7" fillId="2" borderId="3" xfId="0" applyFont="1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2"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692E1"/>
        </patternFill>
      </fill>
    </dxf>
    <dxf>
      <fill>
        <patternFill>
          <bgColor rgb="FF32CC33"/>
        </patternFill>
      </fill>
    </dxf>
    <dxf>
      <font>
        <color auto="1"/>
      </font>
      <fill>
        <patternFill>
          <bgColor rgb="FFC8FDB7"/>
        </patternFill>
      </fill>
    </dxf>
  </dxfs>
  <tableStyles count="0" defaultTableStyle="TableStyleMedium2" defaultPivotStyle="PivotStyleLight16"/>
  <colors>
    <mruColors>
      <color rgb="FFF692E1"/>
      <color rgb="FFFFCCFF"/>
      <color rgb="FFFFE5FF"/>
      <color rgb="FFFF99FF"/>
      <color rgb="FFB4C6E7"/>
      <color rgb="FFC8FDB7"/>
      <color rgb="FF32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84E9-5949-4103-9B2B-18986ADDDB79}">
  <sheetPr>
    <tabColor rgb="FFFFCCFF"/>
    <pageSetUpPr fitToPage="1"/>
  </sheetPr>
  <dimension ref="A1:V68"/>
  <sheetViews>
    <sheetView zoomScaleNormal="100" workbookViewId="0">
      <pane ySplit="2" topLeftCell="A3" activePane="bottomLeft" state="frozen"/>
      <selection pane="bottomLeft" activeCell="A5" sqref="A5"/>
    </sheetView>
  </sheetViews>
  <sheetFormatPr defaultColWidth="9.1328125" defaultRowHeight="15" customHeight="1" x14ac:dyDescent="0.45"/>
  <cols>
    <col min="1" max="1" width="28.3984375" style="24" customWidth="1"/>
    <col min="2" max="2" width="19.73046875" style="24" customWidth="1"/>
    <col min="3" max="4" width="9.73046875" style="25" customWidth="1"/>
    <col min="5" max="7" width="9.73046875" style="24" customWidth="1"/>
    <col min="8" max="8" width="12.73046875" style="40" customWidth="1"/>
    <col min="9" max="10" width="9.73046875" style="41" customWidth="1"/>
    <col min="11" max="11" width="13" style="41" customWidth="1"/>
    <col min="12" max="12" width="9.73046875" style="24" customWidth="1"/>
    <col min="13" max="13" width="9.73046875" style="40" customWidth="1"/>
    <col min="14" max="15" width="9.73046875" style="41" customWidth="1"/>
    <col min="16" max="16" width="5.1328125" style="41" customWidth="1"/>
    <col min="17" max="17" width="11.86328125" style="41" customWidth="1"/>
    <col min="18" max="18" width="9.1328125" style="41"/>
    <col min="19" max="19" width="4.86328125" style="41" customWidth="1"/>
    <col min="20" max="22" width="9.1328125" style="41"/>
    <col min="23" max="16384" width="9.1328125" style="24"/>
  </cols>
  <sheetData>
    <row r="1" spans="1:22" s="3" customFormat="1" ht="34.5" customHeight="1" x14ac:dyDescent="0.45">
      <c r="A1" s="2" t="s">
        <v>0</v>
      </c>
      <c r="B1" s="9" t="s">
        <v>1</v>
      </c>
      <c r="C1" s="2"/>
      <c r="H1" s="32"/>
      <c r="I1" s="33"/>
      <c r="J1" s="33"/>
      <c r="K1" s="33"/>
      <c r="M1" s="32"/>
      <c r="N1" s="33"/>
      <c r="O1" s="33"/>
      <c r="P1" s="42"/>
      <c r="Q1" s="42"/>
      <c r="R1" s="42"/>
      <c r="S1" s="42"/>
      <c r="T1" s="33"/>
      <c r="U1" s="33"/>
      <c r="V1" s="33"/>
    </row>
    <row r="2" spans="1:22" s="25" customFormat="1" ht="28.5" x14ac:dyDescent="0.4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34" t="s">
        <v>9</v>
      </c>
      <c r="I2" s="35" t="s">
        <v>10</v>
      </c>
      <c r="J2" s="36" t="s">
        <v>11</v>
      </c>
      <c r="K2" s="34" t="s">
        <v>12</v>
      </c>
      <c r="L2" s="5" t="s">
        <v>13</v>
      </c>
      <c r="M2" s="34" t="s">
        <v>14</v>
      </c>
      <c r="N2" s="36" t="s">
        <v>11</v>
      </c>
      <c r="O2" s="34" t="s">
        <v>15</v>
      </c>
      <c r="P2" s="43"/>
      <c r="Q2" s="44" t="s">
        <v>0</v>
      </c>
      <c r="R2" s="45" t="s">
        <v>10</v>
      </c>
      <c r="S2" s="43"/>
      <c r="T2" s="43"/>
      <c r="U2" s="43"/>
      <c r="V2" s="43"/>
    </row>
    <row r="3" spans="1:22" ht="14.25" x14ac:dyDescent="0.45">
      <c r="A3" s="22"/>
      <c r="B3" s="22"/>
      <c r="C3" s="28"/>
      <c r="D3" s="30"/>
      <c r="E3" s="10"/>
      <c r="F3" s="10"/>
      <c r="G3" s="10"/>
      <c r="H3" s="37" t="str">
        <f t="shared" ref="H3:H34" si="0">IF(G3="","",MAX(E3:G3))</f>
        <v/>
      </c>
      <c r="I3" s="38" t="str">
        <f>IF(D3="","",VLOOKUP(D3,$Q$3:$R$24,2,FALSE))</f>
        <v/>
      </c>
      <c r="J3" s="39" t="str">
        <f t="shared" ref="J3:J34" si="1">IF(I3="","",ROUNDDOWN((H3/I3*100),2))</f>
        <v/>
      </c>
      <c r="K3" s="39" t="str">
        <f t="shared" ref="K3:K34" si="2">IF(G3="","",RANK(J3,J$3:J$67,0))</f>
        <v/>
      </c>
      <c r="L3" s="10"/>
      <c r="M3" s="46" t="str">
        <f t="shared" ref="M3:M9" si="3">IF(L3="", "", MAX(E3:G3, L3))</f>
        <v/>
      </c>
      <c r="N3" s="39" t="str">
        <f t="shared" ref="N3:N9" si="4">IF(L3="","",ROUNDDOWN((L3/I3*100),2))</f>
        <v/>
      </c>
      <c r="O3" s="39" t="str">
        <f t="shared" ref="O3:O34" si="5">IF(N3="","",RANK(N3,N$3:N$32,0))</f>
        <v/>
      </c>
      <c r="Q3" s="47" t="s">
        <v>16</v>
      </c>
      <c r="R3" s="48">
        <v>6.24</v>
      </c>
    </row>
    <row r="4" spans="1:22" ht="14.25" x14ac:dyDescent="0.45">
      <c r="A4" s="22"/>
      <c r="B4" s="22"/>
      <c r="C4" s="28"/>
      <c r="D4" s="31"/>
      <c r="E4" s="10"/>
      <c r="F4" s="10"/>
      <c r="G4" s="10"/>
      <c r="H4" s="37" t="str">
        <f t="shared" si="0"/>
        <v/>
      </c>
      <c r="I4" s="38" t="str">
        <f t="shared" ref="I4:I52" si="6">IF(D4="","",VLOOKUP(D4,$Q$3:$R$24,2,FALSE))</f>
        <v/>
      </c>
      <c r="J4" s="39" t="str">
        <f t="shared" si="1"/>
        <v/>
      </c>
      <c r="K4" s="39" t="str">
        <f t="shared" si="2"/>
        <v/>
      </c>
      <c r="L4" s="10"/>
      <c r="M4" s="46" t="str">
        <f t="shared" si="3"/>
        <v/>
      </c>
      <c r="N4" s="39" t="str">
        <f t="shared" si="4"/>
        <v/>
      </c>
      <c r="O4" s="39" t="str">
        <f t="shared" si="5"/>
        <v/>
      </c>
      <c r="Q4" s="49" t="s">
        <v>17</v>
      </c>
      <c r="R4" s="50">
        <v>5.46</v>
      </c>
    </row>
    <row r="5" spans="1:22" ht="14.25" x14ac:dyDescent="0.45">
      <c r="A5" s="22"/>
      <c r="B5" s="22"/>
      <c r="C5" s="28"/>
      <c r="D5" s="31"/>
      <c r="E5" s="10"/>
      <c r="F5" s="10"/>
      <c r="G5" s="10"/>
      <c r="H5" s="37" t="str">
        <f t="shared" si="0"/>
        <v/>
      </c>
      <c r="I5" s="38" t="str">
        <f t="shared" si="6"/>
        <v/>
      </c>
      <c r="J5" s="39" t="str">
        <f t="shared" si="1"/>
        <v/>
      </c>
      <c r="K5" s="39" t="str">
        <f t="shared" si="2"/>
        <v/>
      </c>
      <c r="L5" s="10"/>
      <c r="M5" s="46" t="str">
        <f t="shared" si="3"/>
        <v/>
      </c>
      <c r="N5" s="39" t="str">
        <f t="shared" si="4"/>
        <v/>
      </c>
      <c r="O5" s="39" t="str">
        <f t="shared" si="5"/>
        <v/>
      </c>
      <c r="Q5" s="49" t="s">
        <v>18</v>
      </c>
      <c r="R5" s="50">
        <v>6.6</v>
      </c>
    </row>
    <row r="6" spans="1:22" ht="14.25" x14ac:dyDescent="0.45">
      <c r="A6" s="22"/>
      <c r="B6" s="22"/>
      <c r="C6" s="28"/>
      <c r="D6" s="31"/>
      <c r="E6" s="10"/>
      <c r="F6" s="10"/>
      <c r="G6" s="10"/>
      <c r="H6" s="37" t="str">
        <f t="shared" si="0"/>
        <v/>
      </c>
      <c r="I6" s="38" t="str">
        <f t="shared" si="6"/>
        <v/>
      </c>
      <c r="J6" s="39" t="str">
        <f t="shared" si="1"/>
        <v/>
      </c>
      <c r="K6" s="39" t="str">
        <f t="shared" si="2"/>
        <v/>
      </c>
      <c r="L6" s="10"/>
      <c r="M6" s="46" t="str">
        <f t="shared" si="3"/>
        <v/>
      </c>
      <c r="N6" s="39" t="str">
        <f t="shared" si="4"/>
        <v/>
      </c>
      <c r="O6" s="39" t="str">
        <f t="shared" si="5"/>
        <v/>
      </c>
      <c r="Q6" s="49" t="s">
        <v>19</v>
      </c>
      <c r="R6" s="50">
        <v>5.88</v>
      </c>
    </row>
    <row r="7" spans="1:22" ht="14.25" x14ac:dyDescent="0.45">
      <c r="A7" s="22"/>
      <c r="B7" s="22"/>
      <c r="C7" s="28"/>
      <c r="D7" s="31"/>
      <c r="E7" s="10"/>
      <c r="F7" s="10"/>
      <c r="G7" s="10"/>
      <c r="H7" s="37" t="str">
        <f t="shared" si="0"/>
        <v/>
      </c>
      <c r="I7" s="38" t="str">
        <f t="shared" si="6"/>
        <v/>
      </c>
      <c r="J7" s="39" t="str">
        <f t="shared" si="1"/>
        <v/>
      </c>
      <c r="K7" s="39" t="str">
        <f t="shared" si="2"/>
        <v/>
      </c>
      <c r="L7" s="10"/>
      <c r="M7" s="46" t="str">
        <f t="shared" si="3"/>
        <v/>
      </c>
      <c r="N7" s="39" t="str">
        <f t="shared" si="4"/>
        <v/>
      </c>
      <c r="O7" s="39" t="str">
        <f t="shared" si="5"/>
        <v/>
      </c>
      <c r="Q7" s="49" t="s">
        <v>20</v>
      </c>
      <c r="R7" s="50">
        <v>6.21</v>
      </c>
    </row>
    <row r="8" spans="1:22" ht="14.25" x14ac:dyDescent="0.45">
      <c r="A8" s="22"/>
      <c r="B8" s="22"/>
      <c r="C8" s="28"/>
      <c r="D8" s="31"/>
      <c r="E8" s="10"/>
      <c r="F8" s="10"/>
      <c r="G8" s="10"/>
      <c r="H8" s="37" t="str">
        <f t="shared" si="0"/>
        <v/>
      </c>
      <c r="I8" s="38" t="str">
        <f t="shared" si="6"/>
        <v/>
      </c>
      <c r="J8" s="39" t="str">
        <f t="shared" si="1"/>
        <v/>
      </c>
      <c r="K8" s="39" t="str">
        <f t="shared" si="2"/>
        <v/>
      </c>
      <c r="L8" s="10"/>
      <c r="M8" s="46" t="str">
        <f t="shared" si="3"/>
        <v/>
      </c>
      <c r="N8" s="39" t="str">
        <f t="shared" si="4"/>
        <v/>
      </c>
      <c r="O8" s="39" t="str">
        <f t="shared" si="5"/>
        <v/>
      </c>
      <c r="Q8" s="49" t="s">
        <v>21</v>
      </c>
      <c r="R8" s="50">
        <v>3.55</v>
      </c>
    </row>
    <row r="9" spans="1:22" ht="14.25" x14ac:dyDescent="0.45">
      <c r="A9" s="22"/>
      <c r="B9" s="22"/>
      <c r="C9" s="28"/>
      <c r="D9" s="30"/>
      <c r="E9" s="10"/>
      <c r="F9" s="10"/>
      <c r="G9" s="10"/>
      <c r="H9" s="37" t="str">
        <f t="shared" si="0"/>
        <v/>
      </c>
      <c r="I9" s="38" t="str">
        <f t="shared" si="6"/>
        <v/>
      </c>
      <c r="J9" s="39" t="str">
        <f t="shared" si="1"/>
        <v/>
      </c>
      <c r="K9" s="39" t="str">
        <f t="shared" si="2"/>
        <v/>
      </c>
      <c r="L9" s="10"/>
      <c r="M9" s="46" t="str">
        <f t="shared" si="3"/>
        <v/>
      </c>
      <c r="N9" s="39" t="str">
        <f t="shared" si="4"/>
        <v/>
      </c>
      <c r="O9" s="39" t="str">
        <f t="shared" si="5"/>
        <v/>
      </c>
      <c r="Q9" s="49" t="s">
        <v>22</v>
      </c>
      <c r="R9" s="50">
        <v>3.25</v>
      </c>
    </row>
    <row r="10" spans="1:22" ht="14.25" x14ac:dyDescent="0.45">
      <c r="A10" s="22"/>
      <c r="B10" s="22"/>
      <c r="C10" s="28"/>
      <c r="D10" s="28"/>
      <c r="E10" s="10"/>
      <c r="F10" s="10"/>
      <c r="G10" s="10"/>
      <c r="H10" s="37" t="str">
        <f t="shared" si="0"/>
        <v/>
      </c>
      <c r="I10" s="38" t="str">
        <f t="shared" si="6"/>
        <v/>
      </c>
      <c r="J10" s="39" t="str">
        <f t="shared" si="1"/>
        <v/>
      </c>
      <c r="K10" s="39" t="str">
        <f t="shared" si="2"/>
        <v/>
      </c>
      <c r="L10" s="10"/>
      <c r="M10" s="46" t="str">
        <f t="shared" ref="M10:M19" si="7">IF(L10="", "", MAX(E10:G10, L10))</f>
        <v/>
      </c>
      <c r="N10" s="39" t="str">
        <f t="shared" ref="N10:N35" si="8">IF(M10="","",ROUNDDOWN((M10/I10*100),2))</f>
        <v/>
      </c>
      <c r="O10" s="39" t="str">
        <f t="shared" si="5"/>
        <v/>
      </c>
      <c r="Q10" s="49" t="s">
        <v>23</v>
      </c>
      <c r="R10" s="50">
        <v>4.1100000000000003</v>
      </c>
    </row>
    <row r="11" spans="1:22" ht="14.25" x14ac:dyDescent="0.45">
      <c r="A11" s="22"/>
      <c r="B11" s="22"/>
      <c r="C11" s="28"/>
      <c r="D11" s="28"/>
      <c r="E11" s="10"/>
      <c r="F11" s="10"/>
      <c r="G11" s="10"/>
      <c r="H11" s="37" t="str">
        <f t="shared" si="0"/>
        <v/>
      </c>
      <c r="I11" s="38" t="str">
        <f t="shared" si="6"/>
        <v/>
      </c>
      <c r="J11" s="39" t="str">
        <f t="shared" si="1"/>
        <v/>
      </c>
      <c r="K11" s="39" t="str">
        <f t="shared" si="2"/>
        <v/>
      </c>
      <c r="L11" s="10"/>
      <c r="M11" s="46" t="str">
        <f t="shared" si="7"/>
        <v/>
      </c>
      <c r="N11" s="39" t="str">
        <f t="shared" si="8"/>
        <v/>
      </c>
      <c r="O11" s="39" t="str">
        <f t="shared" si="5"/>
        <v/>
      </c>
      <c r="Q11" s="49" t="s">
        <v>24</v>
      </c>
      <c r="R11" s="50">
        <v>5.45</v>
      </c>
    </row>
    <row r="12" spans="1:22" ht="14.25" x14ac:dyDescent="0.45">
      <c r="A12" s="22"/>
      <c r="B12" s="22"/>
      <c r="C12" s="28"/>
      <c r="D12" s="28"/>
      <c r="E12" s="10"/>
      <c r="F12" s="10"/>
      <c r="G12" s="10"/>
      <c r="H12" s="37" t="str">
        <f t="shared" si="0"/>
        <v/>
      </c>
      <c r="I12" s="38" t="str">
        <f t="shared" si="6"/>
        <v/>
      </c>
      <c r="J12" s="39" t="str">
        <f t="shared" si="1"/>
        <v/>
      </c>
      <c r="K12" s="39" t="str">
        <f t="shared" si="2"/>
        <v/>
      </c>
      <c r="L12" s="10"/>
      <c r="M12" s="46" t="str">
        <f t="shared" si="7"/>
        <v/>
      </c>
      <c r="N12" s="39" t="str">
        <f t="shared" si="8"/>
        <v/>
      </c>
      <c r="O12" s="39" t="str">
        <f t="shared" si="5"/>
        <v/>
      </c>
      <c r="Q12" s="49" t="s">
        <v>25</v>
      </c>
      <c r="R12" s="50">
        <v>5.82</v>
      </c>
    </row>
    <row r="13" spans="1:22" ht="14.25" x14ac:dyDescent="0.45">
      <c r="A13" s="22"/>
      <c r="B13" s="22"/>
      <c r="C13" s="28"/>
      <c r="D13" s="28"/>
      <c r="E13" s="10"/>
      <c r="F13" s="10"/>
      <c r="G13" s="10"/>
      <c r="H13" s="37" t="str">
        <f t="shared" si="0"/>
        <v/>
      </c>
      <c r="I13" s="38" t="str">
        <f t="shared" si="6"/>
        <v/>
      </c>
      <c r="J13" s="39" t="str">
        <f t="shared" si="1"/>
        <v/>
      </c>
      <c r="K13" s="39" t="str">
        <f t="shared" si="2"/>
        <v/>
      </c>
      <c r="L13" s="28"/>
      <c r="M13" s="46" t="str">
        <f t="shared" si="7"/>
        <v/>
      </c>
      <c r="N13" s="39" t="str">
        <f t="shared" si="8"/>
        <v/>
      </c>
      <c r="O13" s="39" t="str">
        <f t="shared" si="5"/>
        <v/>
      </c>
      <c r="Q13" s="49" t="s">
        <v>26</v>
      </c>
      <c r="R13" s="50">
        <v>4.13</v>
      </c>
    </row>
    <row r="14" spans="1:22" ht="14.25" x14ac:dyDescent="0.45">
      <c r="A14" s="22"/>
      <c r="B14" s="22"/>
      <c r="C14" s="28"/>
      <c r="D14" s="28"/>
      <c r="E14" s="10"/>
      <c r="F14" s="10"/>
      <c r="G14" s="10"/>
      <c r="H14" s="37" t="str">
        <f t="shared" si="0"/>
        <v/>
      </c>
      <c r="I14" s="38" t="str">
        <f t="shared" si="6"/>
        <v/>
      </c>
      <c r="J14" s="39" t="str">
        <f t="shared" si="1"/>
        <v/>
      </c>
      <c r="K14" s="39" t="str">
        <f t="shared" si="2"/>
        <v/>
      </c>
      <c r="L14" s="10"/>
      <c r="M14" s="46" t="str">
        <f t="shared" si="7"/>
        <v/>
      </c>
      <c r="N14" s="39" t="str">
        <f t="shared" si="8"/>
        <v/>
      </c>
      <c r="O14" s="39" t="str">
        <f t="shared" si="5"/>
        <v/>
      </c>
      <c r="Q14" s="49" t="s">
        <v>27</v>
      </c>
      <c r="R14" s="50">
        <v>4.45</v>
      </c>
    </row>
    <row r="15" spans="1:22" ht="14.25" x14ac:dyDescent="0.45">
      <c r="A15" s="22"/>
      <c r="B15" s="22"/>
      <c r="C15" s="28"/>
      <c r="D15" s="28"/>
      <c r="E15" s="10"/>
      <c r="F15" s="10"/>
      <c r="G15" s="10"/>
      <c r="H15" s="37" t="str">
        <f t="shared" si="0"/>
        <v/>
      </c>
      <c r="I15" s="38" t="str">
        <f t="shared" si="6"/>
        <v/>
      </c>
      <c r="J15" s="39" t="str">
        <f t="shared" si="1"/>
        <v/>
      </c>
      <c r="K15" s="39" t="str">
        <f t="shared" si="2"/>
        <v/>
      </c>
      <c r="L15" s="10"/>
      <c r="M15" s="46" t="str">
        <f t="shared" si="7"/>
        <v/>
      </c>
      <c r="N15" s="39" t="str">
        <f t="shared" si="8"/>
        <v/>
      </c>
      <c r="O15" s="39" t="str">
        <f t="shared" si="5"/>
        <v/>
      </c>
      <c r="Q15" s="49" t="s">
        <v>28</v>
      </c>
      <c r="R15" s="50">
        <v>4.9800000000000004</v>
      </c>
    </row>
    <row r="16" spans="1:22" ht="14.25" x14ac:dyDescent="0.45">
      <c r="A16" s="22"/>
      <c r="B16" s="22"/>
      <c r="C16" s="28"/>
      <c r="D16" s="28"/>
      <c r="E16" s="10"/>
      <c r="F16" s="10"/>
      <c r="G16" s="10"/>
      <c r="H16" s="37" t="str">
        <f t="shared" si="0"/>
        <v/>
      </c>
      <c r="I16" s="38" t="str">
        <f t="shared" si="6"/>
        <v/>
      </c>
      <c r="J16" s="39" t="str">
        <f t="shared" si="1"/>
        <v/>
      </c>
      <c r="K16" s="39" t="str">
        <f t="shared" si="2"/>
        <v/>
      </c>
      <c r="L16" s="10"/>
      <c r="M16" s="46" t="str">
        <f t="shared" si="7"/>
        <v/>
      </c>
      <c r="N16" s="39" t="str">
        <f t="shared" si="8"/>
        <v/>
      </c>
      <c r="O16" s="39" t="str">
        <f t="shared" si="5"/>
        <v/>
      </c>
      <c r="Q16" s="49" t="s">
        <v>29</v>
      </c>
      <c r="R16" s="50">
        <v>4.29</v>
      </c>
    </row>
    <row r="17" spans="1:18" ht="14.25" x14ac:dyDescent="0.45">
      <c r="A17" s="22"/>
      <c r="B17" s="22"/>
      <c r="C17" s="28"/>
      <c r="D17" s="28"/>
      <c r="E17" s="10"/>
      <c r="F17" s="10"/>
      <c r="G17" s="10"/>
      <c r="H17" s="37" t="str">
        <f t="shared" si="0"/>
        <v/>
      </c>
      <c r="I17" s="38" t="str">
        <f t="shared" si="6"/>
        <v/>
      </c>
      <c r="J17" s="39" t="str">
        <f t="shared" si="1"/>
        <v/>
      </c>
      <c r="K17" s="39" t="str">
        <f t="shared" si="2"/>
        <v/>
      </c>
      <c r="L17" s="10"/>
      <c r="M17" s="46" t="str">
        <f t="shared" si="7"/>
        <v/>
      </c>
      <c r="N17" s="39" t="str">
        <f t="shared" si="8"/>
        <v/>
      </c>
      <c r="O17" s="39" t="str">
        <f t="shared" si="5"/>
        <v/>
      </c>
      <c r="Q17" s="49" t="s">
        <v>30</v>
      </c>
      <c r="R17" s="50">
        <v>6.47</v>
      </c>
    </row>
    <row r="18" spans="1:18" ht="14.25" x14ac:dyDescent="0.45">
      <c r="A18" s="22"/>
      <c r="B18" s="22"/>
      <c r="C18" s="28"/>
      <c r="D18" s="28"/>
      <c r="E18" s="10"/>
      <c r="F18" s="10"/>
      <c r="G18" s="10"/>
      <c r="H18" s="37" t="str">
        <f t="shared" si="0"/>
        <v/>
      </c>
      <c r="I18" s="38" t="str">
        <f t="shared" si="6"/>
        <v/>
      </c>
      <c r="J18" s="39" t="str">
        <f t="shared" si="1"/>
        <v/>
      </c>
      <c r="K18" s="39" t="str">
        <f t="shared" si="2"/>
        <v/>
      </c>
      <c r="L18" s="10"/>
      <c r="M18" s="46" t="str">
        <f t="shared" si="7"/>
        <v/>
      </c>
      <c r="N18" s="39" t="str">
        <f t="shared" si="8"/>
        <v/>
      </c>
      <c r="O18" s="39" t="str">
        <f t="shared" si="5"/>
        <v/>
      </c>
      <c r="Q18" s="49" t="s">
        <v>31</v>
      </c>
      <c r="R18" s="50">
        <v>6.47</v>
      </c>
    </row>
    <row r="19" spans="1:18" ht="14.25" x14ac:dyDescent="0.45">
      <c r="A19" s="22"/>
      <c r="B19" s="22"/>
      <c r="C19" s="28"/>
      <c r="D19" s="28"/>
      <c r="E19" s="10"/>
      <c r="F19" s="10"/>
      <c r="G19" s="10"/>
      <c r="H19" s="37" t="str">
        <f t="shared" si="0"/>
        <v/>
      </c>
      <c r="I19" s="38" t="str">
        <f t="shared" si="6"/>
        <v/>
      </c>
      <c r="J19" s="39" t="str">
        <f t="shared" si="1"/>
        <v/>
      </c>
      <c r="K19" s="39" t="str">
        <f t="shared" si="2"/>
        <v/>
      </c>
      <c r="L19" s="10"/>
      <c r="M19" s="46" t="str">
        <f t="shared" si="7"/>
        <v/>
      </c>
      <c r="N19" s="39" t="str">
        <f t="shared" si="8"/>
        <v/>
      </c>
      <c r="O19" s="39" t="str">
        <f t="shared" si="5"/>
        <v/>
      </c>
      <c r="Q19" s="49" t="s">
        <v>32</v>
      </c>
      <c r="R19" s="50">
        <v>4.96</v>
      </c>
    </row>
    <row r="20" spans="1:18" ht="14.25" x14ac:dyDescent="0.45">
      <c r="A20" s="22"/>
      <c r="B20" s="22"/>
      <c r="C20" s="28"/>
      <c r="D20" s="28"/>
      <c r="E20" s="10"/>
      <c r="F20" s="10"/>
      <c r="G20" s="10"/>
      <c r="H20" s="37" t="str">
        <f t="shared" si="0"/>
        <v/>
      </c>
      <c r="I20" s="38" t="str">
        <f t="shared" si="6"/>
        <v/>
      </c>
      <c r="J20" s="39" t="str">
        <f t="shared" si="1"/>
        <v/>
      </c>
      <c r="K20" s="39" t="str">
        <f t="shared" si="2"/>
        <v/>
      </c>
      <c r="L20" s="10"/>
      <c r="M20" s="46" t="str">
        <f t="shared" ref="M20:M22" si="9">IF(L20="", "", MAX(E20:G20, L20))</f>
        <v/>
      </c>
      <c r="N20" s="39" t="str">
        <f t="shared" si="8"/>
        <v/>
      </c>
      <c r="O20" s="39" t="str">
        <f t="shared" si="5"/>
        <v/>
      </c>
      <c r="Q20" s="49" t="s">
        <v>33</v>
      </c>
      <c r="R20" s="50">
        <v>5.55</v>
      </c>
    </row>
    <row r="21" spans="1:18" ht="14.25" x14ac:dyDescent="0.45">
      <c r="A21" s="22"/>
      <c r="B21" s="22"/>
      <c r="C21" s="28"/>
      <c r="D21" s="28"/>
      <c r="E21" s="10"/>
      <c r="F21" s="10"/>
      <c r="G21" s="10"/>
      <c r="H21" s="37" t="str">
        <f t="shared" si="0"/>
        <v/>
      </c>
      <c r="I21" s="38" t="str">
        <f t="shared" si="6"/>
        <v/>
      </c>
      <c r="J21" s="39" t="str">
        <f t="shared" si="1"/>
        <v/>
      </c>
      <c r="K21" s="39" t="str">
        <f t="shared" si="2"/>
        <v/>
      </c>
      <c r="L21" s="10"/>
      <c r="M21" s="46" t="str">
        <f t="shared" si="9"/>
        <v/>
      </c>
      <c r="N21" s="39" t="str">
        <f t="shared" si="8"/>
        <v/>
      </c>
      <c r="O21" s="39" t="str">
        <f t="shared" si="5"/>
        <v/>
      </c>
      <c r="Q21" s="49" t="s">
        <v>34</v>
      </c>
      <c r="R21" s="50">
        <v>6.14</v>
      </c>
    </row>
    <row r="22" spans="1:18" ht="14.25" x14ac:dyDescent="0.45">
      <c r="A22" s="22"/>
      <c r="B22" s="22"/>
      <c r="C22" s="28"/>
      <c r="D22" s="28"/>
      <c r="E22" s="10"/>
      <c r="F22" s="10"/>
      <c r="G22" s="10"/>
      <c r="H22" s="37" t="str">
        <f t="shared" si="0"/>
        <v/>
      </c>
      <c r="I22" s="38" t="str">
        <f t="shared" si="6"/>
        <v/>
      </c>
      <c r="J22" s="39" t="str">
        <f t="shared" si="1"/>
        <v/>
      </c>
      <c r="K22" s="39" t="str">
        <f t="shared" si="2"/>
        <v/>
      </c>
      <c r="L22" s="10"/>
      <c r="M22" s="46" t="str">
        <f t="shared" si="9"/>
        <v/>
      </c>
      <c r="N22" s="39" t="str">
        <f t="shared" si="8"/>
        <v/>
      </c>
      <c r="O22" s="39" t="str">
        <f t="shared" si="5"/>
        <v/>
      </c>
      <c r="Q22" s="49" t="s">
        <v>35</v>
      </c>
      <c r="R22" s="50">
        <v>5.0599999999999996</v>
      </c>
    </row>
    <row r="23" spans="1:18" ht="14.25" x14ac:dyDescent="0.45">
      <c r="A23" s="22"/>
      <c r="B23" s="22"/>
      <c r="C23" s="28"/>
      <c r="D23" s="28"/>
      <c r="E23" s="10"/>
      <c r="F23" s="10"/>
      <c r="G23" s="10"/>
      <c r="H23" s="37" t="str">
        <f t="shared" si="0"/>
        <v/>
      </c>
      <c r="I23" s="38" t="str">
        <f t="shared" si="6"/>
        <v/>
      </c>
      <c r="J23" s="39" t="str">
        <f t="shared" si="1"/>
        <v/>
      </c>
      <c r="K23" s="39" t="str">
        <f t="shared" si="2"/>
        <v/>
      </c>
      <c r="L23" s="10"/>
      <c r="M23" s="46" t="str">
        <f t="shared" ref="M23:M52" si="10">IF(L23="", "", MAX(E23:G23, L23))</f>
        <v/>
      </c>
      <c r="N23" s="39" t="str">
        <f t="shared" si="8"/>
        <v/>
      </c>
      <c r="O23" s="39" t="str">
        <f t="shared" si="5"/>
        <v/>
      </c>
      <c r="Q23" s="49" t="s">
        <v>36</v>
      </c>
      <c r="R23" s="50">
        <v>6.14</v>
      </c>
    </row>
    <row r="24" spans="1:18" ht="14.25" x14ac:dyDescent="0.45">
      <c r="A24" s="22"/>
      <c r="B24" s="22"/>
      <c r="C24" s="28"/>
      <c r="D24" s="28"/>
      <c r="E24" s="10"/>
      <c r="F24" s="10"/>
      <c r="G24" s="10"/>
      <c r="H24" s="37" t="str">
        <f t="shared" si="0"/>
        <v/>
      </c>
      <c r="I24" s="38" t="str">
        <f t="shared" si="6"/>
        <v/>
      </c>
      <c r="J24" s="39" t="str">
        <f t="shared" si="1"/>
        <v/>
      </c>
      <c r="K24" s="39" t="str">
        <f t="shared" si="2"/>
        <v/>
      </c>
      <c r="L24" s="10"/>
      <c r="M24" s="46" t="str">
        <f t="shared" si="10"/>
        <v/>
      </c>
      <c r="N24" s="39" t="str">
        <f t="shared" si="8"/>
        <v/>
      </c>
      <c r="O24" s="39" t="str">
        <f t="shared" si="5"/>
        <v/>
      </c>
      <c r="Q24" s="51" t="s">
        <v>37</v>
      </c>
      <c r="R24" s="52">
        <v>7.14</v>
      </c>
    </row>
    <row r="25" spans="1:18" ht="14.25" x14ac:dyDescent="0.45">
      <c r="A25" s="22"/>
      <c r="B25" s="22"/>
      <c r="C25" s="28"/>
      <c r="D25" s="28"/>
      <c r="E25" s="10"/>
      <c r="F25" s="10"/>
      <c r="G25" s="10"/>
      <c r="H25" s="37" t="str">
        <f t="shared" si="0"/>
        <v/>
      </c>
      <c r="I25" s="38" t="str">
        <f t="shared" si="6"/>
        <v/>
      </c>
      <c r="J25" s="39" t="str">
        <f t="shared" si="1"/>
        <v/>
      </c>
      <c r="K25" s="39" t="str">
        <f t="shared" si="2"/>
        <v/>
      </c>
      <c r="L25" s="10"/>
      <c r="M25" s="46" t="str">
        <f t="shared" si="10"/>
        <v/>
      </c>
      <c r="N25" s="39" t="str">
        <f t="shared" si="8"/>
        <v/>
      </c>
      <c r="O25" s="39" t="str">
        <f t="shared" si="5"/>
        <v/>
      </c>
      <c r="Q25" s="53"/>
      <c r="R25" s="54"/>
    </row>
    <row r="26" spans="1:18" ht="14.25" x14ac:dyDescent="0.45">
      <c r="A26" s="22"/>
      <c r="B26" s="22"/>
      <c r="C26" s="28"/>
      <c r="D26" s="28"/>
      <c r="E26" s="10"/>
      <c r="F26" s="10"/>
      <c r="G26" s="10"/>
      <c r="H26" s="37" t="str">
        <f t="shared" si="0"/>
        <v/>
      </c>
      <c r="I26" s="38" t="str">
        <f t="shared" si="6"/>
        <v/>
      </c>
      <c r="J26" s="39" t="str">
        <f t="shared" si="1"/>
        <v/>
      </c>
      <c r="K26" s="39" t="str">
        <f t="shared" si="2"/>
        <v/>
      </c>
      <c r="L26" s="28"/>
      <c r="M26" s="46" t="str">
        <f t="shared" si="10"/>
        <v/>
      </c>
      <c r="N26" s="39" t="str">
        <f t="shared" si="8"/>
        <v/>
      </c>
      <c r="O26" s="39" t="str">
        <f t="shared" si="5"/>
        <v/>
      </c>
      <c r="Q26" s="53"/>
      <c r="R26" s="55"/>
    </row>
    <row r="27" spans="1:18" ht="14.25" x14ac:dyDescent="0.45">
      <c r="A27" s="22"/>
      <c r="B27" s="22"/>
      <c r="C27" s="28"/>
      <c r="D27" s="28"/>
      <c r="E27" s="10"/>
      <c r="F27" s="10"/>
      <c r="G27" s="10"/>
      <c r="H27" s="37" t="str">
        <f t="shared" si="0"/>
        <v/>
      </c>
      <c r="I27" s="38" t="str">
        <f t="shared" si="6"/>
        <v/>
      </c>
      <c r="J27" s="39" t="str">
        <f t="shared" si="1"/>
        <v/>
      </c>
      <c r="K27" s="39" t="str">
        <f t="shared" si="2"/>
        <v/>
      </c>
      <c r="L27" s="28"/>
      <c r="M27" s="46" t="str">
        <f t="shared" si="10"/>
        <v/>
      </c>
      <c r="N27" s="39" t="str">
        <f t="shared" si="8"/>
        <v/>
      </c>
      <c r="O27" s="39" t="str">
        <f t="shared" si="5"/>
        <v/>
      </c>
      <c r="Q27" s="53"/>
      <c r="R27" s="54"/>
    </row>
    <row r="28" spans="1:18" ht="14.25" x14ac:dyDescent="0.45">
      <c r="A28" s="22"/>
      <c r="B28" s="22"/>
      <c r="C28" s="21"/>
      <c r="D28" s="21"/>
      <c r="E28" s="10"/>
      <c r="F28" s="10"/>
      <c r="G28" s="10"/>
      <c r="H28" s="37" t="str">
        <f t="shared" si="0"/>
        <v/>
      </c>
      <c r="I28" s="38" t="str">
        <f t="shared" si="6"/>
        <v/>
      </c>
      <c r="J28" s="39" t="str">
        <f t="shared" si="1"/>
        <v/>
      </c>
      <c r="K28" s="39" t="str">
        <f t="shared" si="2"/>
        <v/>
      </c>
      <c r="L28" s="28"/>
      <c r="M28" s="46" t="str">
        <f t="shared" si="10"/>
        <v/>
      </c>
      <c r="N28" s="39" t="str">
        <f t="shared" si="8"/>
        <v/>
      </c>
      <c r="O28" s="39" t="str">
        <f t="shared" si="5"/>
        <v/>
      </c>
      <c r="Q28" s="53"/>
      <c r="R28" s="54"/>
    </row>
    <row r="29" spans="1:18" ht="14.25" x14ac:dyDescent="0.45">
      <c r="A29" s="22"/>
      <c r="B29" s="22"/>
      <c r="C29" s="21"/>
      <c r="D29" s="21"/>
      <c r="E29" s="10"/>
      <c r="F29" s="10"/>
      <c r="G29" s="10"/>
      <c r="H29" s="37" t="str">
        <f t="shared" si="0"/>
        <v/>
      </c>
      <c r="I29" s="38" t="str">
        <f t="shared" si="6"/>
        <v/>
      </c>
      <c r="J29" s="39" t="str">
        <f t="shared" si="1"/>
        <v/>
      </c>
      <c r="K29" s="39" t="str">
        <f t="shared" si="2"/>
        <v/>
      </c>
      <c r="L29" s="28"/>
      <c r="M29" s="46" t="str">
        <f t="shared" si="10"/>
        <v/>
      </c>
      <c r="N29" s="39" t="str">
        <f t="shared" si="8"/>
        <v/>
      </c>
      <c r="O29" s="39" t="str">
        <f t="shared" si="5"/>
        <v/>
      </c>
      <c r="Q29" s="53"/>
      <c r="R29" s="54"/>
    </row>
    <row r="30" spans="1:18" ht="14.25" x14ac:dyDescent="0.45">
      <c r="A30" s="22"/>
      <c r="B30" s="22"/>
      <c r="C30" s="21"/>
      <c r="D30" s="21"/>
      <c r="E30" s="10"/>
      <c r="F30" s="10"/>
      <c r="G30" s="10"/>
      <c r="H30" s="37" t="str">
        <f t="shared" si="0"/>
        <v/>
      </c>
      <c r="I30" s="38" t="str">
        <f t="shared" si="6"/>
        <v/>
      </c>
      <c r="J30" s="39" t="str">
        <f t="shared" si="1"/>
        <v/>
      </c>
      <c r="K30" s="39" t="str">
        <f t="shared" si="2"/>
        <v/>
      </c>
      <c r="L30" s="28"/>
      <c r="M30" s="46" t="str">
        <f t="shared" si="10"/>
        <v/>
      </c>
      <c r="N30" s="39" t="str">
        <f t="shared" si="8"/>
        <v/>
      </c>
      <c r="O30" s="39" t="str">
        <f t="shared" si="5"/>
        <v/>
      </c>
      <c r="Q30" s="53"/>
      <c r="R30" s="54"/>
    </row>
    <row r="31" spans="1:18" ht="14.25" x14ac:dyDescent="0.45">
      <c r="A31" s="22"/>
      <c r="B31" s="22"/>
      <c r="C31" s="21"/>
      <c r="D31" s="21"/>
      <c r="E31" s="10"/>
      <c r="F31" s="10"/>
      <c r="G31" s="10"/>
      <c r="H31" s="37" t="str">
        <f t="shared" si="0"/>
        <v/>
      </c>
      <c r="I31" s="38" t="str">
        <f t="shared" si="6"/>
        <v/>
      </c>
      <c r="J31" s="39" t="str">
        <f t="shared" si="1"/>
        <v/>
      </c>
      <c r="K31" s="39" t="str">
        <f t="shared" si="2"/>
        <v/>
      </c>
      <c r="L31" s="28"/>
      <c r="M31" s="46" t="str">
        <f t="shared" si="10"/>
        <v/>
      </c>
      <c r="N31" s="39" t="str">
        <f t="shared" si="8"/>
        <v/>
      </c>
      <c r="O31" s="39" t="str">
        <f t="shared" si="5"/>
        <v/>
      </c>
      <c r="Q31" s="53"/>
      <c r="R31" s="54"/>
    </row>
    <row r="32" spans="1:18" ht="14.25" x14ac:dyDescent="0.45">
      <c r="A32" s="22"/>
      <c r="B32" s="22"/>
      <c r="C32" s="21"/>
      <c r="D32" s="21"/>
      <c r="E32" s="10"/>
      <c r="F32" s="10"/>
      <c r="G32" s="10"/>
      <c r="H32" s="37" t="str">
        <f t="shared" si="0"/>
        <v/>
      </c>
      <c r="I32" s="38" t="str">
        <f t="shared" si="6"/>
        <v/>
      </c>
      <c r="J32" s="39" t="str">
        <f t="shared" si="1"/>
        <v/>
      </c>
      <c r="K32" s="39" t="str">
        <f t="shared" si="2"/>
        <v/>
      </c>
      <c r="L32" s="28"/>
      <c r="M32" s="46" t="str">
        <f t="shared" si="10"/>
        <v/>
      </c>
      <c r="N32" s="39" t="str">
        <f t="shared" si="8"/>
        <v/>
      </c>
      <c r="O32" s="39" t="str">
        <f t="shared" si="5"/>
        <v/>
      </c>
      <c r="Q32" s="53"/>
      <c r="R32" s="54"/>
    </row>
    <row r="33" spans="1:18" ht="14.25" x14ac:dyDescent="0.45">
      <c r="A33" s="22"/>
      <c r="B33" s="22"/>
      <c r="C33" s="21"/>
      <c r="D33" s="21"/>
      <c r="E33" s="10"/>
      <c r="F33" s="10"/>
      <c r="G33" s="10"/>
      <c r="H33" s="37" t="str">
        <f t="shared" si="0"/>
        <v/>
      </c>
      <c r="I33" s="38" t="str">
        <f t="shared" si="6"/>
        <v/>
      </c>
      <c r="J33" s="39" t="str">
        <f t="shared" si="1"/>
        <v/>
      </c>
      <c r="K33" s="39" t="str">
        <f t="shared" si="2"/>
        <v/>
      </c>
      <c r="L33" s="28"/>
      <c r="M33" s="46" t="str">
        <f t="shared" si="10"/>
        <v/>
      </c>
      <c r="N33" s="39" t="str">
        <f t="shared" si="8"/>
        <v/>
      </c>
      <c r="O33" s="39" t="str">
        <f t="shared" si="5"/>
        <v/>
      </c>
      <c r="Q33" s="53"/>
      <c r="R33" s="55"/>
    </row>
    <row r="34" spans="1:18" ht="14.25" x14ac:dyDescent="0.45">
      <c r="A34" s="22"/>
      <c r="B34" s="22"/>
      <c r="C34" s="21"/>
      <c r="D34" s="21"/>
      <c r="E34" s="10"/>
      <c r="F34" s="10"/>
      <c r="G34" s="10"/>
      <c r="H34" s="37" t="str">
        <f t="shared" si="0"/>
        <v/>
      </c>
      <c r="I34" s="38" t="str">
        <f t="shared" si="6"/>
        <v/>
      </c>
      <c r="J34" s="39" t="str">
        <f t="shared" si="1"/>
        <v/>
      </c>
      <c r="K34" s="39" t="str">
        <f t="shared" si="2"/>
        <v/>
      </c>
      <c r="L34" s="28"/>
      <c r="M34" s="46" t="str">
        <f t="shared" si="10"/>
        <v/>
      </c>
      <c r="N34" s="39" t="str">
        <f t="shared" si="8"/>
        <v/>
      </c>
      <c r="O34" s="39" t="str">
        <f t="shared" si="5"/>
        <v/>
      </c>
    </row>
    <row r="35" spans="1:18" ht="14.25" x14ac:dyDescent="0.45">
      <c r="A35" s="22"/>
      <c r="B35" s="22"/>
      <c r="C35" s="21"/>
      <c r="D35" s="21"/>
      <c r="E35" s="10"/>
      <c r="F35" s="10"/>
      <c r="G35" s="10"/>
      <c r="H35" s="37" t="str">
        <f t="shared" ref="H35:H52" si="11">IF(G35="","",MAX(E35:G35))</f>
        <v/>
      </c>
      <c r="I35" s="38" t="str">
        <f t="shared" si="6"/>
        <v/>
      </c>
      <c r="J35" s="39" t="str">
        <f t="shared" ref="J35:J52" si="12">IF(I35="","",ROUNDDOWN((H35/I35*100),2))</f>
        <v/>
      </c>
      <c r="K35" s="39" t="str">
        <f t="shared" ref="K35:K62" si="13">IF(G35="","",RANK(J35,J$3:J$67,0))</f>
        <v/>
      </c>
      <c r="L35" s="28"/>
      <c r="M35" s="46" t="str">
        <f t="shared" si="10"/>
        <v/>
      </c>
      <c r="N35" s="39" t="str">
        <f t="shared" si="8"/>
        <v/>
      </c>
      <c r="O35" s="39" t="str">
        <f t="shared" ref="O35:O52" si="14">IF(N35="","",RANK(N35,N$3:N$32,0))</f>
        <v/>
      </c>
    </row>
    <row r="36" spans="1:18" ht="14.25" x14ac:dyDescent="0.45">
      <c r="A36" s="22"/>
      <c r="B36" s="22"/>
      <c r="C36" s="21"/>
      <c r="D36" s="21"/>
      <c r="E36" s="10"/>
      <c r="F36" s="10"/>
      <c r="G36" s="10"/>
      <c r="H36" s="37" t="str">
        <f t="shared" si="11"/>
        <v/>
      </c>
      <c r="I36" s="38" t="str">
        <f t="shared" si="6"/>
        <v/>
      </c>
      <c r="J36" s="39" t="str">
        <f t="shared" si="12"/>
        <v/>
      </c>
      <c r="K36" s="39" t="str">
        <f t="shared" si="13"/>
        <v/>
      </c>
      <c r="L36" s="28"/>
      <c r="M36" s="46" t="str">
        <f t="shared" si="10"/>
        <v/>
      </c>
      <c r="N36" s="39"/>
      <c r="O36" s="39" t="str">
        <f t="shared" si="14"/>
        <v/>
      </c>
    </row>
    <row r="37" spans="1:18" ht="14.25" x14ac:dyDescent="0.45">
      <c r="A37" s="22"/>
      <c r="B37" s="22"/>
      <c r="C37" s="21"/>
      <c r="D37" s="21"/>
      <c r="E37" s="10"/>
      <c r="F37" s="10"/>
      <c r="G37" s="10"/>
      <c r="H37" s="37" t="str">
        <f t="shared" si="11"/>
        <v/>
      </c>
      <c r="I37" s="38" t="str">
        <f t="shared" si="6"/>
        <v/>
      </c>
      <c r="J37" s="39" t="str">
        <f t="shared" si="12"/>
        <v/>
      </c>
      <c r="K37" s="39" t="str">
        <f t="shared" si="13"/>
        <v/>
      </c>
      <c r="L37" s="28"/>
      <c r="M37" s="46" t="str">
        <f t="shared" si="10"/>
        <v/>
      </c>
      <c r="N37" s="39"/>
      <c r="O37" s="39" t="str">
        <f t="shared" si="14"/>
        <v/>
      </c>
    </row>
    <row r="38" spans="1:18" ht="14.25" x14ac:dyDescent="0.45">
      <c r="A38" s="22"/>
      <c r="B38" s="22"/>
      <c r="C38" s="21"/>
      <c r="D38" s="21"/>
      <c r="E38" s="10"/>
      <c r="F38" s="10"/>
      <c r="G38" s="10"/>
      <c r="H38" s="37" t="str">
        <f t="shared" si="11"/>
        <v/>
      </c>
      <c r="I38" s="38" t="str">
        <f t="shared" si="6"/>
        <v/>
      </c>
      <c r="J38" s="39" t="str">
        <f t="shared" si="12"/>
        <v/>
      </c>
      <c r="K38" s="39" t="str">
        <f t="shared" si="13"/>
        <v/>
      </c>
      <c r="L38" s="28"/>
      <c r="M38" s="46" t="str">
        <f t="shared" si="10"/>
        <v/>
      </c>
      <c r="N38" s="39"/>
      <c r="O38" s="39" t="str">
        <f t="shared" si="14"/>
        <v/>
      </c>
    </row>
    <row r="39" spans="1:18" ht="14.25" x14ac:dyDescent="0.45">
      <c r="A39" s="22"/>
      <c r="B39" s="22"/>
      <c r="C39" s="21"/>
      <c r="D39" s="21"/>
      <c r="E39" s="10"/>
      <c r="F39" s="10"/>
      <c r="G39" s="10"/>
      <c r="H39" s="37" t="str">
        <f t="shared" si="11"/>
        <v/>
      </c>
      <c r="I39" s="38" t="str">
        <f t="shared" si="6"/>
        <v/>
      </c>
      <c r="J39" s="39" t="str">
        <f t="shared" si="12"/>
        <v/>
      </c>
      <c r="K39" s="39" t="str">
        <f t="shared" si="13"/>
        <v/>
      </c>
      <c r="L39" s="28"/>
      <c r="M39" s="46" t="str">
        <f t="shared" si="10"/>
        <v/>
      </c>
      <c r="N39" s="39"/>
      <c r="O39" s="39" t="str">
        <f t="shared" si="14"/>
        <v/>
      </c>
    </row>
    <row r="40" spans="1:18" ht="14.25" x14ac:dyDescent="0.45">
      <c r="A40" s="22"/>
      <c r="B40" s="22"/>
      <c r="C40" s="21"/>
      <c r="D40" s="21"/>
      <c r="E40" s="10"/>
      <c r="F40" s="10"/>
      <c r="G40" s="10"/>
      <c r="H40" s="37" t="str">
        <f t="shared" si="11"/>
        <v/>
      </c>
      <c r="I40" s="38" t="str">
        <f t="shared" si="6"/>
        <v/>
      </c>
      <c r="J40" s="39" t="str">
        <f t="shared" si="12"/>
        <v/>
      </c>
      <c r="K40" s="39" t="str">
        <f t="shared" si="13"/>
        <v/>
      </c>
      <c r="L40" s="28"/>
      <c r="M40" s="46" t="str">
        <f t="shared" si="10"/>
        <v/>
      </c>
      <c r="N40" s="39"/>
      <c r="O40" s="39" t="str">
        <f t="shared" si="14"/>
        <v/>
      </c>
    </row>
    <row r="41" spans="1:18" ht="14.25" x14ac:dyDescent="0.45">
      <c r="A41" s="22"/>
      <c r="B41" s="22"/>
      <c r="C41" s="21"/>
      <c r="D41" s="21"/>
      <c r="E41" s="10"/>
      <c r="F41" s="10"/>
      <c r="G41" s="10"/>
      <c r="H41" s="37" t="str">
        <f t="shared" si="11"/>
        <v/>
      </c>
      <c r="I41" s="38" t="str">
        <f t="shared" si="6"/>
        <v/>
      </c>
      <c r="J41" s="39" t="str">
        <f t="shared" si="12"/>
        <v/>
      </c>
      <c r="K41" s="39" t="str">
        <f t="shared" si="13"/>
        <v/>
      </c>
      <c r="L41" s="28"/>
      <c r="M41" s="46" t="str">
        <f t="shared" si="10"/>
        <v/>
      </c>
      <c r="N41" s="39"/>
      <c r="O41" s="39" t="str">
        <f t="shared" si="14"/>
        <v/>
      </c>
    </row>
    <row r="42" spans="1:18" ht="14.25" x14ac:dyDescent="0.45">
      <c r="A42" s="22"/>
      <c r="B42" s="22"/>
      <c r="C42" s="21"/>
      <c r="D42" s="21"/>
      <c r="E42" s="10"/>
      <c r="F42" s="10"/>
      <c r="G42" s="10"/>
      <c r="H42" s="37" t="str">
        <f t="shared" si="11"/>
        <v/>
      </c>
      <c r="I42" s="38" t="str">
        <f t="shared" si="6"/>
        <v/>
      </c>
      <c r="J42" s="39" t="str">
        <f t="shared" si="12"/>
        <v/>
      </c>
      <c r="K42" s="39" t="str">
        <f t="shared" si="13"/>
        <v/>
      </c>
      <c r="L42" s="28"/>
      <c r="M42" s="46" t="str">
        <f t="shared" si="10"/>
        <v/>
      </c>
      <c r="N42" s="39"/>
      <c r="O42" s="39" t="str">
        <f t="shared" si="14"/>
        <v/>
      </c>
    </row>
    <row r="43" spans="1:18" ht="14.25" x14ac:dyDescent="0.45">
      <c r="A43" s="22"/>
      <c r="B43" s="22"/>
      <c r="C43" s="21"/>
      <c r="D43" s="21"/>
      <c r="E43" s="10"/>
      <c r="F43" s="10"/>
      <c r="G43" s="10"/>
      <c r="H43" s="37" t="str">
        <f t="shared" si="11"/>
        <v/>
      </c>
      <c r="I43" s="38" t="str">
        <f t="shared" si="6"/>
        <v/>
      </c>
      <c r="J43" s="39" t="str">
        <f t="shared" si="12"/>
        <v/>
      </c>
      <c r="K43" s="39" t="str">
        <f t="shared" si="13"/>
        <v/>
      </c>
      <c r="L43" s="28"/>
      <c r="M43" s="46" t="str">
        <f t="shared" si="10"/>
        <v/>
      </c>
      <c r="N43" s="39"/>
      <c r="O43" s="39" t="str">
        <f t="shared" si="14"/>
        <v/>
      </c>
    </row>
    <row r="44" spans="1:18" ht="14.25" x14ac:dyDescent="0.45">
      <c r="A44" s="22"/>
      <c r="B44" s="22"/>
      <c r="C44" s="21"/>
      <c r="D44" s="21"/>
      <c r="E44" s="10"/>
      <c r="F44" s="10"/>
      <c r="G44" s="10"/>
      <c r="H44" s="37" t="str">
        <f t="shared" si="11"/>
        <v/>
      </c>
      <c r="I44" s="38" t="str">
        <f t="shared" si="6"/>
        <v/>
      </c>
      <c r="J44" s="39" t="str">
        <f t="shared" si="12"/>
        <v/>
      </c>
      <c r="K44" s="39" t="str">
        <f t="shared" si="13"/>
        <v/>
      </c>
      <c r="L44" s="28"/>
      <c r="M44" s="46" t="str">
        <f t="shared" si="10"/>
        <v/>
      </c>
      <c r="N44" s="39"/>
      <c r="O44" s="39" t="str">
        <f t="shared" si="14"/>
        <v/>
      </c>
    </row>
    <row r="45" spans="1:18" ht="14.25" x14ac:dyDescent="0.45">
      <c r="A45" s="22"/>
      <c r="B45" s="22"/>
      <c r="C45" s="21"/>
      <c r="D45" s="21"/>
      <c r="E45" s="10"/>
      <c r="F45" s="10"/>
      <c r="G45" s="10"/>
      <c r="H45" s="37" t="str">
        <f t="shared" si="11"/>
        <v/>
      </c>
      <c r="I45" s="38" t="str">
        <f t="shared" si="6"/>
        <v/>
      </c>
      <c r="J45" s="39" t="str">
        <f t="shared" si="12"/>
        <v/>
      </c>
      <c r="K45" s="39" t="str">
        <f t="shared" si="13"/>
        <v/>
      </c>
      <c r="L45" s="28"/>
      <c r="M45" s="46" t="str">
        <f t="shared" si="10"/>
        <v/>
      </c>
      <c r="N45" s="39"/>
      <c r="O45" s="39" t="str">
        <f t="shared" si="14"/>
        <v/>
      </c>
    </row>
    <row r="46" spans="1:18" ht="14.25" x14ac:dyDescent="0.45">
      <c r="A46" s="22"/>
      <c r="B46" s="22"/>
      <c r="C46" s="21"/>
      <c r="D46" s="21"/>
      <c r="E46" s="10"/>
      <c r="F46" s="10"/>
      <c r="G46" s="10"/>
      <c r="H46" s="37" t="str">
        <f t="shared" si="11"/>
        <v/>
      </c>
      <c r="I46" s="38" t="str">
        <f t="shared" si="6"/>
        <v/>
      </c>
      <c r="J46" s="39" t="str">
        <f t="shared" si="12"/>
        <v/>
      </c>
      <c r="K46" s="39" t="str">
        <f t="shared" si="13"/>
        <v/>
      </c>
      <c r="L46" s="28"/>
      <c r="M46" s="46" t="str">
        <f t="shared" si="10"/>
        <v/>
      </c>
      <c r="N46" s="39"/>
      <c r="O46" s="39" t="str">
        <f t="shared" si="14"/>
        <v/>
      </c>
    </row>
    <row r="47" spans="1:18" ht="14.25" x14ac:dyDescent="0.45">
      <c r="A47" s="22"/>
      <c r="B47" s="22"/>
      <c r="C47" s="21"/>
      <c r="D47" s="21"/>
      <c r="E47" s="10"/>
      <c r="F47" s="10"/>
      <c r="G47" s="10"/>
      <c r="H47" s="37" t="str">
        <f t="shared" si="11"/>
        <v/>
      </c>
      <c r="I47" s="38" t="str">
        <f t="shared" si="6"/>
        <v/>
      </c>
      <c r="J47" s="39" t="str">
        <f t="shared" si="12"/>
        <v/>
      </c>
      <c r="K47" s="39" t="str">
        <f t="shared" si="13"/>
        <v/>
      </c>
      <c r="L47" s="28"/>
      <c r="M47" s="46" t="str">
        <f t="shared" si="10"/>
        <v/>
      </c>
      <c r="N47" s="39"/>
      <c r="O47" s="39" t="str">
        <f t="shared" si="14"/>
        <v/>
      </c>
    </row>
    <row r="48" spans="1:18" ht="14.25" x14ac:dyDescent="0.45">
      <c r="A48" s="22"/>
      <c r="B48" s="22"/>
      <c r="C48" s="21"/>
      <c r="D48" s="21"/>
      <c r="E48" s="10"/>
      <c r="F48" s="10"/>
      <c r="G48" s="10"/>
      <c r="H48" s="37" t="str">
        <f t="shared" si="11"/>
        <v/>
      </c>
      <c r="I48" s="38" t="str">
        <f t="shared" si="6"/>
        <v/>
      </c>
      <c r="J48" s="39" t="str">
        <f t="shared" si="12"/>
        <v/>
      </c>
      <c r="K48" s="39" t="str">
        <f t="shared" si="13"/>
        <v/>
      </c>
      <c r="L48" s="28"/>
      <c r="M48" s="46" t="str">
        <f t="shared" si="10"/>
        <v/>
      </c>
      <c r="N48" s="39"/>
      <c r="O48" s="39" t="str">
        <f t="shared" si="14"/>
        <v/>
      </c>
    </row>
    <row r="49" spans="1:15" ht="14.25" x14ac:dyDescent="0.45">
      <c r="A49" s="22"/>
      <c r="B49" s="22"/>
      <c r="C49" s="21"/>
      <c r="D49" s="21"/>
      <c r="E49" s="10"/>
      <c r="F49" s="10"/>
      <c r="G49" s="10"/>
      <c r="H49" s="37" t="str">
        <f t="shared" si="11"/>
        <v/>
      </c>
      <c r="I49" s="38" t="str">
        <f t="shared" si="6"/>
        <v/>
      </c>
      <c r="J49" s="39" t="str">
        <f t="shared" si="12"/>
        <v/>
      </c>
      <c r="K49" s="39" t="str">
        <f t="shared" si="13"/>
        <v/>
      </c>
      <c r="L49" s="28"/>
      <c r="M49" s="46" t="str">
        <f t="shared" si="10"/>
        <v/>
      </c>
      <c r="N49" s="39"/>
      <c r="O49" s="39" t="str">
        <f t="shared" si="14"/>
        <v/>
      </c>
    </row>
    <row r="50" spans="1:15" ht="14.25" x14ac:dyDescent="0.45">
      <c r="A50" s="22"/>
      <c r="B50" s="22"/>
      <c r="C50" s="21"/>
      <c r="D50" s="21"/>
      <c r="E50" s="10"/>
      <c r="F50" s="10"/>
      <c r="G50" s="10"/>
      <c r="H50" s="37" t="str">
        <f t="shared" si="11"/>
        <v/>
      </c>
      <c r="I50" s="38" t="str">
        <f t="shared" si="6"/>
        <v/>
      </c>
      <c r="J50" s="39" t="str">
        <f t="shared" si="12"/>
        <v/>
      </c>
      <c r="K50" s="39" t="str">
        <f t="shared" si="13"/>
        <v/>
      </c>
      <c r="L50" s="28"/>
      <c r="M50" s="46" t="str">
        <f t="shared" si="10"/>
        <v/>
      </c>
      <c r="N50" s="39"/>
      <c r="O50" s="39" t="str">
        <f t="shared" si="14"/>
        <v/>
      </c>
    </row>
    <row r="51" spans="1:15" ht="14.25" x14ac:dyDescent="0.45">
      <c r="A51" s="22"/>
      <c r="B51" s="22"/>
      <c r="C51" s="21"/>
      <c r="D51" s="21"/>
      <c r="E51" s="10"/>
      <c r="F51" s="10"/>
      <c r="G51" s="10"/>
      <c r="H51" s="37" t="str">
        <f t="shared" si="11"/>
        <v/>
      </c>
      <c r="I51" s="38" t="str">
        <f t="shared" si="6"/>
        <v/>
      </c>
      <c r="J51" s="39" t="str">
        <f t="shared" si="12"/>
        <v/>
      </c>
      <c r="K51" s="39" t="str">
        <f t="shared" si="13"/>
        <v/>
      </c>
      <c r="L51" s="28"/>
      <c r="M51" s="46" t="str">
        <f t="shared" si="10"/>
        <v/>
      </c>
      <c r="N51" s="39"/>
      <c r="O51" s="39" t="str">
        <f t="shared" si="14"/>
        <v/>
      </c>
    </row>
    <row r="52" spans="1:15" ht="14.25" x14ac:dyDescent="0.45">
      <c r="A52" s="22"/>
      <c r="B52" s="22"/>
      <c r="C52" s="21"/>
      <c r="D52" s="21"/>
      <c r="E52" s="10"/>
      <c r="F52" s="10"/>
      <c r="G52" s="10"/>
      <c r="H52" s="37" t="str">
        <f t="shared" si="11"/>
        <v/>
      </c>
      <c r="I52" s="38" t="str">
        <f t="shared" si="6"/>
        <v/>
      </c>
      <c r="J52" s="39" t="str">
        <f t="shared" si="12"/>
        <v/>
      </c>
      <c r="K52" s="39" t="str">
        <f t="shared" si="13"/>
        <v/>
      </c>
      <c r="L52" s="28"/>
      <c r="M52" s="46" t="str">
        <f t="shared" si="10"/>
        <v/>
      </c>
      <c r="N52" s="39"/>
      <c r="O52" s="39" t="str">
        <f t="shared" si="14"/>
        <v/>
      </c>
    </row>
    <row r="53" spans="1:15" ht="14.25" x14ac:dyDescent="0.45">
      <c r="K53" s="41" t="str">
        <f t="shared" si="13"/>
        <v/>
      </c>
    </row>
    <row r="54" spans="1:15" ht="14.25" x14ac:dyDescent="0.45">
      <c r="K54" s="41" t="str">
        <f t="shared" si="13"/>
        <v/>
      </c>
    </row>
    <row r="55" spans="1:15" ht="14.25" x14ac:dyDescent="0.45">
      <c r="I55" s="41" t="str">
        <f t="shared" ref="I55:I68" si="15">IF(D55="","",VLOOKUP(D55,$Q$3:$R$32,2,FALSE))</f>
        <v/>
      </c>
      <c r="K55" s="41" t="str">
        <f t="shared" si="13"/>
        <v/>
      </c>
    </row>
    <row r="56" spans="1:15" ht="14.25" x14ac:dyDescent="0.45">
      <c r="I56" s="41" t="str">
        <f t="shared" si="15"/>
        <v/>
      </c>
      <c r="K56" s="41" t="str">
        <f t="shared" si="13"/>
        <v/>
      </c>
    </row>
    <row r="57" spans="1:15" ht="14.25" x14ac:dyDescent="0.45">
      <c r="I57" s="41" t="str">
        <f t="shared" si="15"/>
        <v/>
      </c>
      <c r="K57" s="41" t="str">
        <f t="shared" si="13"/>
        <v/>
      </c>
    </row>
    <row r="58" spans="1:15" ht="14.25" x14ac:dyDescent="0.45">
      <c r="I58" s="41" t="str">
        <f t="shared" si="15"/>
        <v/>
      </c>
      <c r="K58" s="41" t="str">
        <f t="shared" si="13"/>
        <v/>
      </c>
    </row>
    <row r="59" spans="1:15" ht="14.25" x14ac:dyDescent="0.45">
      <c r="I59" s="41" t="str">
        <f t="shared" si="15"/>
        <v/>
      </c>
      <c r="K59" s="41" t="str">
        <f t="shared" si="13"/>
        <v/>
      </c>
    </row>
    <row r="60" spans="1:15" ht="14.25" x14ac:dyDescent="0.45">
      <c r="I60" s="41" t="str">
        <f t="shared" si="15"/>
        <v/>
      </c>
      <c r="K60" s="41" t="str">
        <f t="shared" si="13"/>
        <v/>
      </c>
    </row>
    <row r="61" spans="1:15" ht="14.25" x14ac:dyDescent="0.45">
      <c r="I61" s="41" t="str">
        <f t="shared" si="15"/>
        <v/>
      </c>
      <c r="K61" s="41" t="str">
        <f t="shared" si="13"/>
        <v/>
      </c>
    </row>
    <row r="62" spans="1:15" ht="14.25" x14ac:dyDescent="0.45">
      <c r="I62" s="41" t="str">
        <f t="shared" si="15"/>
        <v/>
      </c>
      <c r="K62" s="41" t="str">
        <f t="shared" si="13"/>
        <v/>
      </c>
    </row>
    <row r="63" spans="1:15" ht="14.25" x14ac:dyDescent="0.45">
      <c r="I63" s="41" t="str">
        <f t="shared" si="15"/>
        <v/>
      </c>
    </row>
    <row r="64" spans="1:15" ht="14.25" x14ac:dyDescent="0.45">
      <c r="I64" s="41" t="str">
        <f t="shared" si="15"/>
        <v/>
      </c>
    </row>
    <row r="65" spans="9:9" ht="14.25" x14ac:dyDescent="0.45">
      <c r="I65" s="41" t="str">
        <f t="shared" si="15"/>
        <v/>
      </c>
    </row>
    <row r="66" spans="9:9" ht="14.25" x14ac:dyDescent="0.45">
      <c r="I66" s="41" t="str">
        <f t="shared" si="15"/>
        <v/>
      </c>
    </row>
    <row r="67" spans="9:9" ht="14.25" x14ac:dyDescent="0.45">
      <c r="I67" s="41" t="str">
        <f t="shared" si="15"/>
        <v/>
      </c>
    </row>
    <row r="68" spans="9:9" ht="14.25" x14ac:dyDescent="0.45">
      <c r="I68" s="41" t="str">
        <f t="shared" si="15"/>
        <v/>
      </c>
    </row>
  </sheetData>
  <sheetProtection algorithmName="SHA-512" hashValue="tZABD8ZGsXv71VDxceBhJSPG5mbj3b3RPm7ybgdQIA3xaCLjf2xNBsioklbrL5we9Daixs706JbdZtgSMiYujw==" saltValue="5oOVX2Ik3W0aN8cU1I6AZQ==" spinCount="100000" sheet="1" objects="1" scenarios="1" selectLockedCells="1"/>
  <sortState xmlns:xlrd2="http://schemas.microsoft.com/office/spreadsheetml/2017/richdata2" ref="A3:O68">
    <sortCondition ref="O3:O68"/>
  </sortState>
  <mergeCells count="1">
    <mergeCell ref="P1:S1"/>
  </mergeCells>
  <conditionalFormatting sqref="K3:K62">
    <cfRule type="cellIs" dxfId="11" priority="20" operator="lessThan">
      <formula>9</formula>
    </cfRule>
  </conditionalFormatting>
  <conditionalFormatting sqref="O3:O52">
    <cfRule type="cellIs" dxfId="10" priority="10" operator="between">
      <formula>1</formula>
      <formula>3</formula>
    </cfRule>
  </conditionalFormatting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6954-9A73-4AB1-BA63-28394E116644}">
  <sheetPr>
    <tabColor rgb="FFFFCCFF"/>
    <pageSetUpPr fitToPage="1"/>
  </sheetPr>
  <dimension ref="A1:AD67"/>
  <sheetViews>
    <sheetView zoomScale="90" zoomScaleNormal="90" workbookViewId="0">
      <pane ySplit="2" topLeftCell="A3" activePane="bottomLeft" state="frozen"/>
      <selection pane="bottomLeft" activeCell="A9" sqref="A9"/>
    </sheetView>
  </sheetViews>
  <sheetFormatPr defaultColWidth="9.1328125" defaultRowHeight="14.25" x14ac:dyDescent="0.45"/>
  <cols>
    <col min="1" max="1" width="24.3984375" style="24" customWidth="1"/>
    <col min="2" max="2" width="19.73046875" style="24" customWidth="1"/>
    <col min="3" max="3" width="9.1328125" style="27"/>
    <col min="4" max="4" width="9.1328125" style="25"/>
    <col min="5" max="5" width="9" style="43" customWidth="1"/>
    <col min="6" max="8" width="9.1328125" style="25" hidden="1" customWidth="1"/>
    <col min="9" max="11" width="9.73046875" style="24" customWidth="1"/>
    <col min="12" max="12" width="12.59765625" style="41" customWidth="1"/>
    <col min="13" max="14" width="9.73046875" style="41" customWidth="1"/>
    <col min="15" max="15" width="12.3984375" style="41" customWidth="1"/>
    <col min="16" max="16" width="9.73046875" style="24" customWidth="1"/>
    <col min="17" max="17" width="9.73046875" style="40" customWidth="1"/>
    <col min="18" max="19" width="9.73046875" style="41" customWidth="1"/>
    <col min="20" max="20" width="6.73046875" style="41" customWidth="1"/>
    <col min="21" max="21" width="12.73046875" style="41" customWidth="1"/>
    <col min="22" max="22" width="9.1328125" style="41"/>
    <col min="23" max="23" width="6.265625" style="41" customWidth="1"/>
    <col min="24" max="30" width="9.1328125" style="41"/>
    <col min="31" max="16384" width="9.1328125" style="24"/>
  </cols>
  <sheetData>
    <row r="1" spans="1:30" s="3" customFormat="1" ht="34.5" customHeight="1" x14ac:dyDescent="0.45">
      <c r="A1" s="2" t="s">
        <v>38</v>
      </c>
      <c r="B1" s="7" t="s">
        <v>1</v>
      </c>
      <c r="C1" s="4"/>
      <c r="E1" s="33"/>
      <c r="L1" s="33"/>
      <c r="M1" s="33"/>
      <c r="N1" s="33"/>
      <c r="O1" s="33"/>
      <c r="Q1" s="32"/>
      <c r="R1" s="33"/>
      <c r="S1" s="33"/>
      <c r="T1" s="42"/>
      <c r="U1" s="42"/>
      <c r="V1" s="42"/>
      <c r="W1" s="42"/>
      <c r="X1" s="33"/>
      <c r="Y1" s="33"/>
      <c r="Z1" s="33"/>
      <c r="AA1" s="33"/>
      <c r="AB1" s="33"/>
      <c r="AC1" s="33"/>
      <c r="AD1" s="33"/>
    </row>
    <row r="2" spans="1:30" s="25" customFormat="1" ht="28.5" x14ac:dyDescent="0.45">
      <c r="A2" s="5" t="s">
        <v>2</v>
      </c>
      <c r="B2" s="6" t="s">
        <v>3</v>
      </c>
      <c r="C2" s="8" t="s">
        <v>39</v>
      </c>
      <c r="D2" s="6" t="s">
        <v>5</v>
      </c>
      <c r="E2" s="35" t="s">
        <v>40</v>
      </c>
      <c r="F2" s="29" t="s">
        <v>41</v>
      </c>
      <c r="G2" s="29" t="s">
        <v>42</v>
      </c>
      <c r="H2" s="29" t="s">
        <v>43</v>
      </c>
      <c r="I2" s="5" t="s">
        <v>6</v>
      </c>
      <c r="J2" s="5" t="s">
        <v>7</v>
      </c>
      <c r="K2" s="5" t="s">
        <v>8</v>
      </c>
      <c r="L2" s="34" t="s">
        <v>9</v>
      </c>
      <c r="M2" s="35" t="s">
        <v>10</v>
      </c>
      <c r="N2" s="36" t="s">
        <v>11</v>
      </c>
      <c r="O2" s="34" t="s">
        <v>12</v>
      </c>
      <c r="P2" s="5" t="s">
        <v>13</v>
      </c>
      <c r="Q2" s="34" t="s">
        <v>14</v>
      </c>
      <c r="R2" s="36" t="s">
        <v>11</v>
      </c>
      <c r="S2" s="34" t="s">
        <v>15</v>
      </c>
      <c r="T2" s="74"/>
      <c r="U2" s="44" t="s">
        <v>38</v>
      </c>
      <c r="V2" s="45" t="s">
        <v>10</v>
      </c>
      <c r="W2" s="43"/>
      <c r="X2" s="75" t="s">
        <v>44</v>
      </c>
      <c r="Y2" s="76" t="s">
        <v>45</v>
      </c>
      <c r="Z2" s="77" t="s">
        <v>44</v>
      </c>
      <c r="AA2" s="78" t="s">
        <v>46</v>
      </c>
      <c r="AB2" s="79" t="s">
        <v>44</v>
      </c>
      <c r="AC2" s="80" t="s">
        <v>47</v>
      </c>
      <c r="AD2" s="43"/>
    </row>
    <row r="3" spans="1:30" x14ac:dyDescent="0.45">
      <c r="A3" s="22"/>
      <c r="B3" s="22"/>
      <c r="C3" s="56"/>
      <c r="D3" s="17"/>
      <c r="E3" s="73" t="str">
        <f t="shared" ref="E3:E34" si="0">IF(F3&lt;&gt;"", F3, IF(G3&lt;&gt;"", G3, IF(H3&lt;&gt;"", H3, "")))</f>
        <v/>
      </c>
      <c r="F3" s="57" t="str">
        <f>IF(C3="", "", IF(C3=11, IF(ISNUMBER(MATCH(D3, $X$3:$X$34, 0)), VLOOKUP(D3, $X$3:$Y$34, 2, FALSE), ""), ""))</f>
        <v/>
      </c>
      <c r="G3" s="57" t="str">
        <f>IF(C3="", "", IF(C3=12, IF(ISNUMBER(MATCH(D3, $Z$3:$Z$34, 0)), VLOOKUP(D3, $Z$3:$AA$34, 2, FALSE), ""), ""))</f>
        <v/>
      </c>
      <c r="H3" s="57" t="str">
        <f>IF(C3="", "", IF(C3=13, IF(ISNUMBER(MATCH(D3, $AB$3:$AB$34, 0)), VLOOKUP(D3, $AB$3:$AC$34, 2, FALSE), ""), ""))</f>
        <v/>
      </c>
      <c r="I3" s="10"/>
      <c r="J3" s="10"/>
      <c r="K3" s="10"/>
      <c r="L3" s="37" t="str">
        <f t="shared" ref="L3:L12" si="1">IF(K3="","",MAX(I3:K3))</f>
        <v/>
      </c>
      <c r="M3" s="38" t="str">
        <f>IF(D3="","",VLOOKUP(D3,$U$3:$V$34,2,FALSE))</f>
        <v/>
      </c>
      <c r="N3" s="38" t="str">
        <f t="shared" ref="N3:N34" si="2">IF(M3="","",ROUNDDOWN((L3/M3*100),2))</f>
        <v/>
      </c>
      <c r="O3" s="39" t="str">
        <f t="shared" ref="O3:O34" si="3">IF(K3="","",RANK(N3,N$3:N$66,0))</f>
        <v/>
      </c>
      <c r="P3" s="10"/>
      <c r="Q3" s="46" t="str">
        <f t="shared" ref="Q3:Q34" si="4">IF(P3="", "", MAX(I3:K3, P3))</f>
        <v/>
      </c>
      <c r="R3" s="38" t="str">
        <f t="shared" ref="R3:R34" si="5">IF(Q3="","",ROUNDDOWN((Q3/M3*100),2))</f>
        <v/>
      </c>
      <c r="S3" s="39" t="str">
        <f t="shared" ref="S3:S34" si="6">IF(R3="","",RANK(R3,R$3:R$50,0))</f>
        <v/>
      </c>
      <c r="U3" s="81" t="s">
        <v>48</v>
      </c>
      <c r="V3" s="82">
        <v>15.33</v>
      </c>
      <c r="X3" s="83" t="s">
        <v>48</v>
      </c>
      <c r="Y3" s="83" t="s">
        <v>49</v>
      </c>
      <c r="Z3" s="84" t="s">
        <v>48</v>
      </c>
      <c r="AA3" s="85" t="s">
        <v>50</v>
      </c>
      <c r="AB3" s="86" t="s">
        <v>48</v>
      </c>
      <c r="AC3" s="87" t="s">
        <v>50</v>
      </c>
    </row>
    <row r="4" spans="1:30" x14ac:dyDescent="0.45">
      <c r="A4" s="22"/>
      <c r="B4" s="22"/>
      <c r="C4" s="56"/>
      <c r="D4" s="17"/>
      <c r="E4" s="73" t="str">
        <f t="shared" si="0"/>
        <v/>
      </c>
      <c r="F4" s="57" t="str">
        <f t="shared" ref="F4:F51" si="7">IF(C4="", "", IF(C4=11, IF(ISNUMBER(MATCH(D4, $X$3:$X$34, 0)), VLOOKUP(D4, $X$3:$Y$34, 2, FALSE), ""), ""))</f>
        <v/>
      </c>
      <c r="G4" s="57" t="str">
        <f t="shared" ref="G4:G51" si="8">IF(C4="", "", IF(C4=12, IF(ISNUMBER(MATCH(D4, $Z$3:$Z$34, 0)), VLOOKUP(D4, $Z$3:$AA$34, 2, FALSE), ""), ""))</f>
        <v/>
      </c>
      <c r="H4" s="57" t="str">
        <f t="shared" ref="H4:H51" si="9">IF(C4="", "", IF(C4=13, IF(ISNUMBER(MATCH(D4, $AB$3:$AB$34, 0)), VLOOKUP(D4, $AB$3:$AC$34, 2, FALSE), ""), ""))</f>
        <v/>
      </c>
      <c r="I4" s="10"/>
      <c r="J4" s="10"/>
      <c r="K4" s="10"/>
      <c r="L4" s="37" t="str">
        <f t="shared" si="1"/>
        <v/>
      </c>
      <c r="M4" s="38" t="str">
        <f t="shared" ref="M4:M51" si="10">IF(D4="","",VLOOKUP(D4,$U$3:$V$34,2,FALSE))</f>
        <v/>
      </c>
      <c r="N4" s="38" t="str">
        <f t="shared" si="2"/>
        <v/>
      </c>
      <c r="O4" s="39" t="str">
        <f t="shared" si="3"/>
        <v/>
      </c>
      <c r="P4" s="10"/>
      <c r="Q4" s="46" t="str">
        <f t="shared" si="4"/>
        <v/>
      </c>
      <c r="R4" s="38" t="str">
        <f t="shared" si="5"/>
        <v/>
      </c>
      <c r="S4" s="39" t="str">
        <f t="shared" si="6"/>
        <v/>
      </c>
      <c r="U4" s="88" t="s">
        <v>51</v>
      </c>
      <c r="V4" s="89">
        <v>17.32</v>
      </c>
      <c r="X4" s="83" t="s">
        <v>51</v>
      </c>
      <c r="Y4" s="83" t="s">
        <v>49</v>
      </c>
      <c r="Z4" s="84" t="s">
        <v>51</v>
      </c>
      <c r="AA4" s="85" t="s">
        <v>50</v>
      </c>
      <c r="AB4" s="86" t="s">
        <v>51</v>
      </c>
      <c r="AC4" s="87" t="s">
        <v>50</v>
      </c>
    </row>
    <row r="5" spans="1:30" x14ac:dyDescent="0.45">
      <c r="A5" s="22"/>
      <c r="B5" s="22"/>
      <c r="C5" s="56"/>
      <c r="D5" s="21"/>
      <c r="E5" s="73" t="str">
        <f t="shared" si="0"/>
        <v/>
      </c>
      <c r="F5" s="57" t="str">
        <f t="shared" si="7"/>
        <v/>
      </c>
      <c r="G5" s="57" t="str">
        <f t="shared" si="8"/>
        <v/>
      </c>
      <c r="H5" s="57" t="str">
        <f t="shared" si="9"/>
        <v/>
      </c>
      <c r="I5" s="10"/>
      <c r="J5" s="10"/>
      <c r="K5" s="10"/>
      <c r="L5" s="37" t="str">
        <f t="shared" si="1"/>
        <v/>
      </c>
      <c r="M5" s="38" t="str">
        <f t="shared" si="10"/>
        <v/>
      </c>
      <c r="N5" s="38" t="str">
        <f t="shared" si="2"/>
        <v/>
      </c>
      <c r="O5" s="39" t="str">
        <f t="shared" si="3"/>
        <v/>
      </c>
      <c r="P5" s="10"/>
      <c r="Q5" s="46" t="str">
        <f t="shared" si="4"/>
        <v/>
      </c>
      <c r="R5" s="38" t="str">
        <f t="shared" si="5"/>
        <v/>
      </c>
      <c r="S5" s="39" t="str">
        <f t="shared" si="6"/>
        <v/>
      </c>
      <c r="U5" s="88" t="s">
        <v>52</v>
      </c>
      <c r="V5" s="89">
        <v>15.05</v>
      </c>
      <c r="X5" s="90" t="s">
        <v>52</v>
      </c>
      <c r="Y5" s="83" t="s">
        <v>49</v>
      </c>
      <c r="Z5" s="85" t="s">
        <v>52</v>
      </c>
      <c r="AA5" s="85" t="s">
        <v>50</v>
      </c>
      <c r="AB5" s="87" t="s">
        <v>52</v>
      </c>
      <c r="AC5" s="87" t="s">
        <v>50</v>
      </c>
    </row>
    <row r="6" spans="1:30" x14ac:dyDescent="0.45">
      <c r="A6" s="22"/>
      <c r="B6" s="22"/>
      <c r="C6" s="56"/>
      <c r="D6" s="21"/>
      <c r="E6" s="73" t="str">
        <f t="shared" si="0"/>
        <v/>
      </c>
      <c r="F6" s="57" t="str">
        <f t="shared" si="7"/>
        <v/>
      </c>
      <c r="G6" s="57" t="str">
        <f t="shared" si="8"/>
        <v/>
      </c>
      <c r="H6" s="57" t="str">
        <f t="shared" si="9"/>
        <v/>
      </c>
      <c r="I6" s="10"/>
      <c r="J6" s="10"/>
      <c r="K6" s="10"/>
      <c r="L6" s="37" t="str">
        <f t="shared" si="1"/>
        <v/>
      </c>
      <c r="M6" s="38" t="str">
        <f t="shared" si="10"/>
        <v/>
      </c>
      <c r="N6" s="38" t="str">
        <f t="shared" si="2"/>
        <v/>
      </c>
      <c r="O6" s="39" t="str">
        <f t="shared" si="3"/>
        <v/>
      </c>
      <c r="P6" s="10"/>
      <c r="Q6" s="46" t="str">
        <f t="shared" si="4"/>
        <v/>
      </c>
      <c r="R6" s="38" t="str">
        <f t="shared" si="5"/>
        <v/>
      </c>
      <c r="S6" s="39" t="str">
        <f t="shared" si="6"/>
        <v/>
      </c>
      <c r="U6" s="88" t="s">
        <v>53</v>
      </c>
      <c r="V6" s="89">
        <v>13.05</v>
      </c>
      <c r="X6" s="90" t="s">
        <v>53</v>
      </c>
      <c r="Y6" s="83" t="s">
        <v>49</v>
      </c>
      <c r="Z6" s="85" t="s">
        <v>53</v>
      </c>
      <c r="AA6" s="85" t="s">
        <v>50</v>
      </c>
      <c r="AB6" s="87" t="s">
        <v>53</v>
      </c>
      <c r="AC6" s="87" t="s">
        <v>50</v>
      </c>
    </row>
    <row r="7" spans="1:30" x14ac:dyDescent="0.45">
      <c r="A7" s="22"/>
      <c r="B7" s="22"/>
      <c r="C7" s="56"/>
      <c r="D7" s="17"/>
      <c r="E7" s="73" t="str">
        <f t="shared" si="0"/>
        <v/>
      </c>
      <c r="F7" s="57" t="str">
        <f t="shared" si="7"/>
        <v/>
      </c>
      <c r="G7" s="57" t="str">
        <f t="shared" si="8"/>
        <v/>
      </c>
      <c r="H7" s="57" t="str">
        <f t="shared" si="9"/>
        <v/>
      </c>
      <c r="I7" s="10"/>
      <c r="J7" s="10"/>
      <c r="K7" s="10"/>
      <c r="L7" s="37" t="str">
        <f t="shared" si="1"/>
        <v/>
      </c>
      <c r="M7" s="38" t="str">
        <f t="shared" si="10"/>
        <v/>
      </c>
      <c r="N7" s="38" t="str">
        <f t="shared" si="2"/>
        <v/>
      </c>
      <c r="O7" s="39" t="str">
        <f t="shared" si="3"/>
        <v/>
      </c>
      <c r="P7" s="10"/>
      <c r="Q7" s="46" t="str">
        <f t="shared" si="4"/>
        <v/>
      </c>
      <c r="R7" s="38" t="str">
        <f t="shared" si="5"/>
        <v/>
      </c>
      <c r="S7" s="39" t="str">
        <f t="shared" si="6"/>
        <v/>
      </c>
      <c r="U7" s="88" t="s">
        <v>54</v>
      </c>
      <c r="V7" s="89">
        <v>14.1</v>
      </c>
      <c r="X7" s="83" t="s">
        <v>54</v>
      </c>
      <c r="Y7" s="83" t="s">
        <v>49</v>
      </c>
      <c r="Z7" s="84" t="s">
        <v>54</v>
      </c>
      <c r="AA7" s="85" t="s">
        <v>50</v>
      </c>
      <c r="AB7" s="86" t="s">
        <v>54</v>
      </c>
      <c r="AC7" s="87" t="s">
        <v>50</v>
      </c>
    </row>
    <row r="8" spans="1:30" x14ac:dyDescent="0.45">
      <c r="A8" s="22"/>
      <c r="B8" s="22"/>
      <c r="C8" s="56"/>
      <c r="D8" s="17"/>
      <c r="E8" s="73" t="str">
        <f t="shared" si="0"/>
        <v/>
      </c>
      <c r="F8" s="57" t="str">
        <f t="shared" si="7"/>
        <v/>
      </c>
      <c r="G8" s="57" t="str">
        <f t="shared" si="8"/>
        <v/>
      </c>
      <c r="H8" s="57" t="str">
        <f t="shared" si="9"/>
        <v/>
      </c>
      <c r="I8" s="10"/>
      <c r="J8" s="10"/>
      <c r="K8" s="10"/>
      <c r="L8" s="37" t="str">
        <f t="shared" si="1"/>
        <v/>
      </c>
      <c r="M8" s="38" t="str">
        <f t="shared" si="10"/>
        <v/>
      </c>
      <c r="N8" s="38" t="str">
        <f t="shared" si="2"/>
        <v/>
      </c>
      <c r="O8" s="39" t="str">
        <f t="shared" si="3"/>
        <v/>
      </c>
      <c r="P8" s="10"/>
      <c r="Q8" s="46" t="str">
        <f t="shared" si="4"/>
        <v/>
      </c>
      <c r="R8" s="38" t="str">
        <f t="shared" si="5"/>
        <v/>
      </c>
      <c r="S8" s="39" t="str">
        <f t="shared" si="6"/>
        <v/>
      </c>
      <c r="U8" s="88" t="s">
        <v>55</v>
      </c>
      <c r="V8" s="89">
        <v>7.5</v>
      </c>
      <c r="X8" s="83" t="s">
        <v>55</v>
      </c>
      <c r="Y8" s="83" t="s">
        <v>49</v>
      </c>
      <c r="Z8" s="84" t="s">
        <v>55</v>
      </c>
      <c r="AA8" s="84" t="s">
        <v>49</v>
      </c>
      <c r="AB8" s="86" t="s">
        <v>55</v>
      </c>
      <c r="AC8" s="86" t="s">
        <v>49</v>
      </c>
    </row>
    <row r="9" spans="1:30" x14ac:dyDescent="0.45">
      <c r="A9" s="22"/>
      <c r="B9" s="22"/>
      <c r="C9" s="56"/>
      <c r="D9" s="17"/>
      <c r="E9" s="73" t="str">
        <f t="shared" si="0"/>
        <v/>
      </c>
      <c r="F9" s="57" t="str">
        <f t="shared" si="7"/>
        <v/>
      </c>
      <c r="G9" s="57" t="str">
        <f t="shared" si="8"/>
        <v/>
      </c>
      <c r="H9" s="57" t="str">
        <f t="shared" si="9"/>
        <v/>
      </c>
      <c r="I9" s="10"/>
      <c r="J9" s="10"/>
      <c r="K9" s="10"/>
      <c r="L9" s="37" t="str">
        <f t="shared" si="1"/>
        <v/>
      </c>
      <c r="M9" s="38" t="str">
        <f t="shared" si="10"/>
        <v/>
      </c>
      <c r="N9" s="38" t="str">
        <f t="shared" si="2"/>
        <v/>
      </c>
      <c r="O9" s="39" t="str">
        <f t="shared" si="3"/>
        <v/>
      </c>
      <c r="P9" s="10"/>
      <c r="Q9" s="46" t="str">
        <f t="shared" si="4"/>
        <v/>
      </c>
      <c r="R9" s="38" t="str">
        <f t="shared" si="5"/>
        <v/>
      </c>
      <c r="S9" s="39" t="str">
        <f t="shared" si="6"/>
        <v/>
      </c>
      <c r="U9" s="88" t="s">
        <v>56</v>
      </c>
      <c r="V9" s="89">
        <v>7.04</v>
      </c>
      <c r="X9" s="83" t="s">
        <v>56</v>
      </c>
      <c r="Y9" s="83" t="s">
        <v>57</v>
      </c>
      <c r="Z9" s="84" t="s">
        <v>56</v>
      </c>
      <c r="AA9" s="84" t="s">
        <v>57</v>
      </c>
      <c r="AB9" s="86" t="s">
        <v>56</v>
      </c>
      <c r="AC9" s="86" t="s">
        <v>57</v>
      </c>
    </row>
    <row r="10" spans="1:30" x14ac:dyDescent="0.45">
      <c r="A10" s="22"/>
      <c r="B10" s="22"/>
      <c r="C10" s="56"/>
      <c r="D10" s="28"/>
      <c r="E10" s="73" t="str">
        <f t="shared" si="0"/>
        <v/>
      </c>
      <c r="F10" s="57" t="str">
        <f t="shared" si="7"/>
        <v/>
      </c>
      <c r="G10" s="57" t="str">
        <f t="shared" si="8"/>
        <v/>
      </c>
      <c r="H10" s="57" t="str">
        <f t="shared" si="9"/>
        <v/>
      </c>
      <c r="I10" s="10"/>
      <c r="J10" s="10"/>
      <c r="K10" s="10"/>
      <c r="L10" s="37" t="str">
        <f t="shared" si="1"/>
        <v/>
      </c>
      <c r="M10" s="38" t="str">
        <f t="shared" si="10"/>
        <v/>
      </c>
      <c r="N10" s="38" t="str">
        <f t="shared" si="2"/>
        <v/>
      </c>
      <c r="O10" s="39" t="str">
        <f t="shared" si="3"/>
        <v/>
      </c>
      <c r="P10" s="10"/>
      <c r="Q10" s="46" t="str">
        <f t="shared" si="4"/>
        <v/>
      </c>
      <c r="R10" s="38" t="str">
        <f t="shared" si="5"/>
        <v/>
      </c>
      <c r="S10" s="39" t="str">
        <f t="shared" si="6"/>
        <v/>
      </c>
      <c r="U10" s="88" t="s">
        <v>58</v>
      </c>
      <c r="V10" s="89">
        <v>7.81</v>
      </c>
      <c r="X10" s="83" t="s">
        <v>58</v>
      </c>
      <c r="Y10" s="83" t="s">
        <v>57</v>
      </c>
      <c r="Z10" s="84" t="s">
        <v>58</v>
      </c>
      <c r="AA10" s="84" t="s">
        <v>57</v>
      </c>
      <c r="AB10" s="86" t="s">
        <v>58</v>
      </c>
      <c r="AC10" s="86" t="s">
        <v>57</v>
      </c>
    </row>
    <row r="11" spans="1:30" x14ac:dyDescent="0.45">
      <c r="A11" s="58"/>
      <c r="B11" s="58"/>
      <c r="C11" s="59"/>
      <c r="D11" s="60"/>
      <c r="E11" s="73" t="str">
        <f t="shared" si="0"/>
        <v/>
      </c>
      <c r="F11" s="57" t="str">
        <f t="shared" si="7"/>
        <v/>
      </c>
      <c r="G11" s="57" t="str">
        <f t="shared" si="8"/>
        <v/>
      </c>
      <c r="H11" s="57" t="str">
        <f t="shared" si="9"/>
        <v/>
      </c>
      <c r="I11" s="10"/>
      <c r="J11" s="10"/>
      <c r="K11" s="10"/>
      <c r="L11" s="37" t="str">
        <f t="shared" si="1"/>
        <v/>
      </c>
      <c r="M11" s="38" t="str">
        <f t="shared" si="10"/>
        <v/>
      </c>
      <c r="N11" s="38" t="str">
        <f t="shared" si="2"/>
        <v/>
      </c>
      <c r="O11" s="39" t="str">
        <f t="shared" si="3"/>
        <v/>
      </c>
      <c r="P11" s="10"/>
      <c r="Q11" s="46" t="str">
        <f t="shared" si="4"/>
        <v/>
      </c>
      <c r="R11" s="38" t="str">
        <f t="shared" si="5"/>
        <v/>
      </c>
      <c r="S11" s="39" t="str">
        <f t="shared" si="6"/>
        <v/>
      </c>
      <c r="U11" s="88" t="s">
        <v>59</v>
      </c>
      <c r="V11" s="89">
        <v>8.82</v>
      </c>
      <c r="X11" s="83" t="s">
        <v>59</v>
      </c>
      <c r="Y11" s="83" t="s">
        <v>49</v>
      </c>
      <c r="Z11" s="84" t="s">
        <v>59</v>
      </c>
      <c r="AA11" s="84" t="s">
        <v>49</v>
      </c>
      <c r="AB11" s="86" t="s">
        <v>59</v>
      </c>
      <c r="AC11" s="86" t="s">
        <v>49</v>
      </c>
    </row>
    <row r="12" spans="1:30" x14ac:dyDescent="0.45">
      <c r="A12" s="58"/>
      <c r="B12" s="61"/>
      <c r="C12" s="59"/>
      <c r="D12" s="60"/>
      <c r="E12" s="73" t="str">
        <f t="shared" si="0"/>
        <v/>
      </c>
      <c r="F12" s="57" t="str">
        <f t="shared" si="7"/>
        <v/>
      </c>
      <c r="G12" s="57" t="str">
        <f t="shared" si="8"/>
        <v/>
      </c>
      <c r="H12" s="57" t="str">
        <f t="shared" si="9"/>
        <v/>
      </c>
      <c r="I12" s="10"/>
      <c r="J12" s="10"/>
      <c r="K12" s="10"/>
      <c r="L12" s="37" t="str">
        <f t="shared" si="1"/>
        <v/>
      </c>
      <c r="M12" s="38" t="str">
        <f t="shared" si="10"/>
        <v/>
      </c>
      <c r="N12" s="38" t="str">
        <f t="shared" si="2"/>
        <v/>
      </c>
      <c r="O12" s="39" t="str">
        <f t="shared" si="3"/>
        <v/>
      </c>
      <c r="P12" s="10"/>
      <c r="Q12" s="46" t="str">
        <f t="shared" si="4"/>
        <v/>
      </c>
      <c r="R12" s="38" t="str">
        <f t="shared" si="5"/>
        <v/>
      </c>
      <c r="S12" s="39" t="str">
        <f t="shared" si="6"/>
        <v/>
      </c>
      <c r="U12" s="88" t="s">
        <v>60</v>
      </c>
      <c r="V12" s="89">
        <v>13.91</v>
      </c>
      <c r="X12" s="83" t="s">
        <v>60</v>
      </c>
      <c r="Y12" s="83" t="s">
        <v>49</v>
      </c>
      <c r="Z12" s="84" t="s">
        <v>60</v>
      </c>
      <c r="AA12" s="84" t="s">
        <v>49</v>
      </c>
      <c r="AB12" s="86" t="s">
        <v>60</v>
      </c>
      <c r="AC12" s="86" t="s">
        <v>49</v>
      </c>
    </row>
    <row r="13" spans="1:30" x14ac:dyDescent="0.45">
      <c r="A13" s="22"/>
      <c r="B13" s="22"/>
      <c r="C13" s="56"/>
      <c r="D13" s="60"/>
      <c r="E13" s="73" t="str">
        <f t="shared" si="0"/>
        <v/>
      </c>
      <c r="F13" s="57" t="str">
        <f t="shared" si="7"/>
        <v/>
      </c>
      <c r="G13" s="57" t="str">
        <f t="shared" si="8"/>
        <v/>
      </c>
      <c r="H13" s="57" t="str">
        <f t="shared" si="9"/>
        <v/>
      </c>
      <c r="I13" s="10"/>
      <c r="J13" s="10"/>
      <c r="K13" s="10"/>
      <c r="L13" s="37" t="str">
        <f t="shared" ref="L13:L14" si="11">IF(K13="","",MAX(I13:K13))</f>
        <v/>
      </c>
      <c r="M13" s="38" t="str">
        <f t="shared" si="10"/>
        <v/>
      </c>
      <c r="N13" s="38" t="str">
        <f t="shared" si="2"/>
        <v/>
      </c>
      <c r="O13" s="39" t="str">
        <f t="shared" si="3"/>
        <v/>
      </c>
      <c r="P13" s="10"/>
      <c r="Q13" s="46" t="str">
        <f t="shared" si="4"/>
        <v/>
      </c>
      <c r="R13" s="38" t="str">
        <f t="shared" si="5"/>
        <v/>
      </c>
      <c r="S13" s="39" t="str">
        <f t="shared" si="6"/>
        <v/>
      </c>
      <c r="U13" s="88" t="s">
        <v>61</v>
      </c>
      <c r="V13" s="89">
        <v>11.79</v>
      </c>
      <c r="X13" s="83" t="s">
        <v>61</v>
      </c>
      <c r="Y13" s="83" t="s">
        <v>49</v>
      </c>
      <c r="Z13" s="84" t="s">
        <v>61</v>
      </c>
      <c r="AA13" s="84" t="s">
        <v>49</v>
      </c>
      <c r="AB13" s="86" t="s">
        <v>61</v>
      </c>
      <c r="AC13" s="86" t="s">
        <v>49</v>
      </c>
    </row>
    <row r="14" spans="1:30" x14ac:dyDescent="0.45">
      <c r="A14" s="58"/>
      <c r="B14" s="61"/>
      <c r="C14" s="59"/>
      <c r="D14" s="60"/>
      <c r="E14" s="73" t="str">
        <f t="shared" si="0"/>
        <v/>
      </c>
      <c r="F14" s="57" t="str">
        <f t="shared" si="7"/>
        <v/>
      </c>
      <c r="G14" s="57" t="str">
        <f t="shared" si="8"/>
        <v/>
      </c>
      <c r="H14" s="57" t="str">
        <f t="shared" si="9"/>
        <v/>
      </c>
      <c r="I14" s="10"/>
      <c r="J14" s="10"/>
      <c r="K14" s="10"/>
      <c r="L14" s="37" t="str">
        <f t="shared" si="11"/>
        <v/>
      </c>
      <c r="M14" s="38" t="str">
        <f t="shared" si="10"/>
        <v/>
      </c>
      <c r="N14" s="38" t="str">
        <f t="shared" si="2"/>
        <v/>
      </c>
      <c r="O14" s="39" t="str">
        <f t="shared" si="3"/>
        <v/>
      </c>
      <c r="P14" s="10"/>
      <c r="Q14" s="46" t="str">
        <f t="shared" si="4"/>
        <v/>
      </c>
      <c r="R14" s="38" t="str">
        <f t="shared" si="5"/>
        <v/>
      </c>
      <c r="S14" s="39" t="str">
        <f t="shared" si="6"/>
        <v/>
      </c>
      <c r="U14" s="88" t="s">
        <v>62</v>
      </c>
      <c r="V14" s="89">
        <v>15.5</v>
      </c>
      <c r="X14" s="83" t="s">
        <v>62</v>
      </c>
      <c r="Y14" s="83" t="s">
        <v>49</v>
      </c>
      <c r="Z14" s="84" t="s">
        <v>62</v>
      </c>
      <c r="AA14" s="84" t="s">
        <v>49</v>
      </c>
      <c r="AB14" s="86" t="s">
        <v>62</v>
      </c>
      <c r="AC14" s="86" t="s">
        <v>49</v>
      </c>
    </row>
    <row r="15" spans="1:30" x14ac:dyDescent="0.45">
      <c r="A15" s="22"/>
      <c r="B15" s="22"/>
      <c r="C15" s="56"/>
      <c r="D15" s="28"/>
      <c r="E15" s="73" t="str">
        <f t="shared" si="0"/>
        <v/>
      </c>
      <c r="F15" s="57" t="str">
        <f t="shared" si="7"/>
        <v/>
      </c>
      <c r="G15" s="57" t="str">
        <f t="shared" si="8"/>
        <v/>
      </c>
      <c r="H15" s="57" t="str">
        <f t="shared" si="9"/>
        <v/>
      </c>
      <c r="I15" s="10"/>
      <c r="J15" s="10"/>
      <c r="K15" s="10"/>
      <c r="L15" s="37" t="str">
        <f t="shared" ref="L15:L51" si="12">IF(K15="","",MAX(I15:K15))</f>
        <v/>
      </c>
      <c r="M15" s="38" t="str">
        <f t="shared" si="10"/>
        <v/>
      </c>
      <c r="N15" s="38" t="str">
        <f t="shared" si="2"/>
        <v/>
      </c>
      <c r="O15" s="39" t="str">
        <f t="shared" si="3"/>
        <v/>
      </c>
      <c r="P15" s="10"/>
      <c r="Q15" s="46" t="str">
        <f t="shared" si="4"/>
        <v/>
      </c>
      <c r="R15" s="38" t="str">
        <f t="shared" si="5"/>
        <v/>
      </c>
      <c r="S15" s="39" t="str">
        <f t="shared" si="6"/>
        <v/>
      </c>
      <c r="U15" s="88" t="s">
        <v>63</v>
      </c>
      <c r="V15" s="89">
        <v>12.58</v>
      </c>
      <c r="X15" s="83" t="s">
        <v>63</v>
      </c>
      <c r="Y15" s="83" t="s">
        <v>49</v>
      </c>
      <c r="Z15" s="84" t="s">
        <v>63</v>
      </c>
      <c r="AA15" s="84" t="s">
        <v>49</v>
      </c>
      <c r="AB15" s="86" t="s">
        <v>63</v>
      </c>
      <c r="AC15" s="86" t="s">
        <v>49</v>
      </c>
    </row>
    <row r="16" spans="1:30" x14ac:dyDescent="0.45">
      <c r="A16" s="58"/>
      <c r="B16" s="61"/>
      <c r="C16" s="59"/>
      <c r="D16" s="60"/>
      <c r="E16" s="73" t="str">
        <f t="shared" si="0"/>
        <v/>
      </c>
      <c r="F16" s="57" t="str">
        <f t="shared" si="7"/>
        <v/>
      </c>
      <c r="G16" s="57" t="str">
        <f t="shared" si="8"/>
        <v/>
      </c>
      <c r="H16" s="57" t="str">
        <f t="shared" si="9"/>
        <v/>
      </c>
      <c r="I16" s="10"/>
      <c r="J16" s="10"/>
      <c r="K16" s="10"/>
      <c r="L16" s="37" t="str">
        <f t="shared" si="12"/>
        <v/>
      </c>
      <c r="M16" s="38" t="str">
        <f t="shared" si="10"/>
        <v/>
      </c>
      <c r="N16" s="38" t="str">
        <f t="shared" si="2"/>
        <v/>
      </c>
      <c r="O16" s="39" t="str">
        <f t="shared" si="3"/>
        <v/>
      </c>
      <c r="P16" s="10"/>
      <c r="Q16" s="46" t="str">
        <f t="shared" si="4"/>
        <v/>
      </c>
      <c r="R16" s="38" t="str">
        <f t="shared" si="5"/>
        <v/>
      </c>
      <c r="S16" s="39" t="str">
        <f t="shared" si="6"/>
        <v/>
      </c>
      <c r="U16" s="88" t="s">
        <v>64</v>
      </c>
      <c r="V16" s="89">
        <v>9.35</v>
      </c>
      <c r="X16" s="83" t="s">
        <v>64</v>
      </c>
      <c r="Y16" s="83" t="s">
        <v>65</v>
      </c>
      <c r="Z16" s="84" t="s">
        <v>64</v>
      </c>
      <c r="AA16" s="84" t="s">
        <v>49</v>
      </c>
      <c r="AB16" s="86" t="s">
        <v>64</v>
      </c>
      <c r="AC16" s="86" t="s">
        <v>49</v>
      </c>
    </row>
    <row r="17" spans="1:29" x14ac:dyDescent="0.45">
      <c r="A17" s="22"/>
      <c r="B17" s="22"/>
      <c r="C17" s="56"/>
      <c r="D17" s="28"/>
      <c r="E17" s="73" t="str">
        <f t="shared" si="0"/>
        <v/>
      </c>
      <c r="F17" s="57" t="str">
        <f t="shared" si="7"/>
        <v/>
      </c>
      <c r="G17" s="57" t="str">
        <f t="shared" si="8"/>
        <v/>
      </c>
      <c r="H17" s="57" t="str">
        <f t="shared" si="9"/>
        <v/>
      </c>
      <c r="I17" s="10"/>
      <c r="J17" s="10"/>
      <c r="K17" s="10"/>
      <c r="L17" s="37" t="str">
        <f t="shared" si="12"/>
        <v/>
      </c>
      <c r="M17" s="38" t="str">
        <f t="shared" si="10"/>
        <v/>
      </c>
      <c r="N17" s="38" t="str">
        <f t="shared" si="2"/>
        <v/>
      </c>
      <c r="O17" s="39" t="str">
        <f t="shared" si="3"/>
        <v/>
      </c>
      <c r="P17" s="10"/>
      <c r="Q17" s="46" t="str">
        <f t="shared" si="4"/>
        <v/>
      </c>
      <c r="R17" s="38" t="str">
        <f t="shared" si="5"/>
        <v/>
      </c>
      <c r="S17" s="39" t="str">
        <f t="shared" si="6"/>
        <v/>
      </c>
      <c r="U17" s="88" t="s">
        <v>66</v>
      </c>
      <c r="V17" s="89">
        <v>10.42</v>
      </c>
      <c r="X17" s="83" t="s">
        <v>66</v>
      </c>
      <c r="Y17" s="83" t="s">
        <v>65</v>
      </c>
      <c r="Z17" s="84" t="s">
        <v>66</v>
      </c>
      <c r="AA17" s="84" t="s">
        <v>49</v>
      </c>
      <c r="AB17" s="86" t="s">
        <v>66</v>
      </c>
      <c r="AC17" s="86" t="s">
        <v>49</v>
      </c>
    </row>
    <row r="18" spans="1:29" x14ac:dyDescent="0.45">
      <c r="A18" s="22"/>
      <c r="B18" s="22"/>
      <c r="C18" s="56"/>
      <c r="D18" s="28"/>
      <c r="E18" s="73" t="str">
        <f t="shared" si="0"/>
        <v/>
      </c>
      <c r="F18" s="57" t="str">
        <f t="shared" si="7"/>
        <v/>
      </c>
      <c r="G18" s="57" t="str">
        <f t="shared" si="8"/>
        <v/>
      </c>
      <c r="H18" s="57" t="str">
        <f t="shared" si="9"/>
        <v/>
      </c>
      <c r="I18" s="10"/>
      <c r="J18" s="10"/>
      <c r="K18" s="10"/>
      <c r="L18" s="37" t="str">
        <f t="shared" si="12"/>
        <v/>
      </c>
      <c r="M18" s="38" t="str">
        <f t="shared" si="10"/>
        <v/>
      </c>
      <c r="N18" s="38" t="str">
        <f t="shared" si="2"/>
        <v/>
      </c>
      <c r="O18" s="39" t="str">
        <f t="shared" si="3"/>
        <v/>
      </c>
      <c r="P18" s="10"/>
      <c r="Q18" s="46" t="str">
        <f t="shared" si="4"/>
        <v/>
      </c>
      <c r="R18" s="38" t="str">
        <f t="shared" si="5"/>
        <v/>
      </c>
      <c r="S18" s="39" t="str">
        <f t="shared" si="6"/>
        <v/>
      </c>
      <c r="U18" s="88" t="s">
        <v>67</v>
      </c>
      <c r="V18" s="89">
        <v>11.64</v>
      </c>
      <c r="X18" s="83" t="s">
        <v>67</v>
      </c>
      <c r="Y18" s="83" t="s">
        <v>49</v>
      </c>
      <c r="Z18" s="84" t="s">
        <v>67</v>
      </c>
      <c r="AA18" s="84" t="s">
        <v>50</v>
      </c>
      <c r="AB18" s="86" t="s">
        <v>67</v>
      </c>
      <c r="AC18" s="86" t="s">
        <v>50</v>
      </c>
    </row>
    <row r="19" spans="1:29" x14ac:dyDescent="0.45">
      <c r="A19" s="58"/>
      <c r="B19" s="61"/>
      <c r="C19" s="59"/>
      <c r="D19" s="60"/>
      <c r="E19" s="73" t="str">
        <f t="shared" si="0"/>
        <v/>
      </c>
      <c r="F19" s="57" t="str">
        <f t="shared" si="7"/>
        <v/>
      </c>
      <c r="G19" s="57" t="str">
        <f t="shared" si="8"/>
        <v/>
      </c>
      <c r="H19" s="57" t="str">
        <f t="shared" si="9"/>
        <v/>
      </c>
      <c r="I19" s="10"/>
      <c r="J19" s="10"/>
      <c r="K19" s="10"/>
      <c r="L19" s="37" t="str">
        <f t="shared" si="12"/>
        <v/>
      </c>
      <c r="M19" s="38" t="str">
        <f t="shared" si="10"/>
        <v/>
      </c>
      <c r="N19" s="38" t="str">
        <f t="shared" si="2"/>
        <v/>
      </c>
      <c r="O19" s="39" t="str">
        <f t="shared" si="3"/>
        <v/>
      </c>
      <c r="P19" s="10"/>
      <c r="Q19" s="46" t="str">
        <f t="shared" si="4"/>
        <v/>
      </c>
      <c r="R19" s="38" t="str">
        <f t="shared" si="5"/>
        <v/>
      </c>
      <c r="S19" s="39" t="str">
        <f t="shared" si="6"/>
        <v/>
      </c>
      <c r="U19" s="88" t="s">
        <v>68</v>
      </c>
      <c r="V19" s="89">
        <v>10.85</v>
      </c>
      <c r="X19" s="83" t="s">
        <v>68</v>
      </c>
      <c r="Y19" s="83" t="s">
        <v>49</v>
      </c>
      <c r="Z19" s="84" t="s">
        <v>68</v>
      </c>
      <c r="AA19" s="84" t="s">
        <v>50</v>
      </c>
      <c r="AB19" s="86" t="s">
        <v>68</v>
      </c>
      <c r="AC19" s="86" t="s">
        <v>50</v>
      </c>
    </row>
    <row r="20" spans="1:29" x14ac:dyDescent="0.45">
      <c r="A20" s="58"/>
      <c r="B20" s="62"/>
      <c r="C20" s="63"/>
      <c r="D20" s="64"/>
      <c r="E20" s="73" t="str">
        <f t="shared" si="0"/>
        <v/>
      </c>
      <c r="F20" s="57" t="str">
        <f t="shared" si="7"/>
        <v/>
      </c>
      <c r="G20" s="57" t="str">
        <f t="shared" si="8"/>
        <v/>
      </c>
      <c r="H20" s="57" t="str">
        <f t="shared" si="9"/>
        <v/>
      </c>
      <c r="I20" s="10"/>
      <c r="J20" s="10"/>
      <c r="K20" s="10"/>
      <c r="L20" s="37" t="str">
        <f t="shared" si="12"/>
        <v/>
      </c>
      <c r="M20" s="38" t="str">
        <f t="shared" si="10"/>
        <v/>
      </c>
      <c r="N20" s="38" t="str">
        <f t="shared" si="2"/>
        <v/>
      </c>
      <c r="O20" s="39" t="str">
        <f t="shared" si="3"/>
        <v/>
      </c>
      <c r="P20" s="10"/>
      <c r="Q20" s="46" t="str">
        <f t="shared" si="4"/>
        <v/>
      </c>
      <c r="R20" s="38" t="str">
        <f t="shared" si="5"/>
        <v/>
      </c>
      <c r="S20" s="39" t="str">
        <f t="shared" si="6"/>
        <v/>
      </c>
      <c r="U20" s="88" t="s">
        <v>69</v>
      </c>
      <c r="V20" s="89">
        <v>13.14</v>
      </c>
      <c r="X20" s="83" t="s">
        <v>69</v>
      </c>
      <c r="Y20" s="83" t="s">
        <v>49</v>
      </c>
      <c r="Z20" s="84" t="s">
        <v>69</v>
      </c>
      <c r="AA20" s="84" t="s">
        <v>50</v>
      </c>
      <c r="AB20" s="86" t="s">
        <v>69</v>
      </c>
      <c r="AC20" s="86" t="s">
        <v>50</v>
      </c>
    </row>
    <row r="21" spans="1:29" x14ac:dyDescent="0.45">
      <c r="A21" s="65"/>
      <c r="B21" s="66"/>
      <c r="C21" s="67"/>
      <c r="D21" s="68"/>
      <c r="E21" s="73" t="str">
        <f t="shared" si="0"/>
        <v/>
      </c>
      <c r="F21" s="57" t="str">
        <f t="shared" si="7"/>
        <v/>
      </c>
      <c r="G21" s="57" t="str">
        <f t="shared" si="8"/>
        <v/>
      </c>
      <c r="H21" s="57" t="str">
        <f t="shared" si="9"/>
        <v/>
      </c>
      <c r="I21" s="10"/>
      <c r="J21" s="10"/>
      <c r="K21" s="10"/>
      <c r="L21" s="37" t="str">
        <f t="shared" si="12"/>
        <v/>
      </c>
      <c r="M21" s="38" t="str">
        <f t="shared" si="10"/>
        <v/>
      </c>
      <c r="N21" s="38" t="str">
        <f t="shared" si="2"/>
        <v/>
      </c>
      <c r="O21" s="39" t="str">
        <f t="shared" si="3"/>
        <v/>
      </c>
      <c r="P21" s="10"/>
      <c r="Q21" s="46" t="str">
        <f t="shared" si="4"/>
        <v/>
      </c>
      <c r="R21" s="38" t="str">
        <f t="shared" si="5"/>
        <v/>
      </c>
      <c r="S21" s="39" t="str">
        <f t="shared" si="6"/>
        <v/>
      </c>
      <c r="U21" s="88" t="s">
        <v>70</v>
      </c>
      <c r="V21" s="89">
        <v>8.74</v>
      </c>
      <c r="X21" s="83" t="s">
        <v>70</v>
      </c>
      <c r="Y21" s="83" t="s">
        <v>49</v>
      </c>
      <c r="Z21" s="84" t="s">
        <v>70</v>
      </c>
      <c r="AA21" s="84" t="s">
        <v>50</v>
      </c>
      <c r="AB21" s="86" t="s">
        <v>70</v>
      </c>
      <c r="AC21" s="86" t="s">
        <v>50</v>
      </c>
    </row>
    <row r="22" spans="1:29" x14ac:dyDescent="0.45">
      <c r="A22" s="69"/>
      <c r="B22" s="70"/>
      <c r="C22" s="71"/>
      <c r="D22" s="72"/>
      <c r="E22" s="73" t="str">
        <f t="shared" si="0"/>
        <v/>
      </c>
      <c r="F22" s="57" t="str">
        <f t="shared" si="7"/>
        <v/>
      </c>
      <c r="G22" s="57" t="str">
        <f t="shared" si="8"/>
        <v/>
      </c>
      <c r="H22" s="57" t="str">
        <f t="shared" si="9"/>
        <v/>
      </c>
      <c r="I22" s="10"/>
      <c r="J22" s="10"/>
      <c r="K22" s="10"/>
      <c r="L22" s="37" t="str">
        <f t="shared" si="12"/>
        <v/>
      </c>
      <c r="M22" s="38" t="str">
        <f t="shared" si="10"/>
        <v/>
      </c>
      <c r="N22" s="38" t="str">
        <f t="shared" si="2"/>
        <v/>
      </c>
      <c r="O22" s="39" t="str">
        <f t="shared" si="3"/>
        <v/>
      </c>
      <c r="P22" s="10"/>
      <c r="Q22" s="46" t="str">
        <f t="shared" si="4"/>
        <v/>
      </c>
      <c r="R22" s="38" t="str">
        <f t="shared" si="5"/>
        <v/>
      </c>
      <c r="S22" s="39" t="str">
        <f t="shared" si="6"/>
        <v/>
      </c>
      <c r="U22" s="88" t="s">
        <v>71</v>
      </c>
      <c r="V22" s="89">
        <v>13.32</v>
      </c>
      <c r="X22" s="83" t="s">
        <v>71</v>
      </c>
      <c r="Y22" s="83" t="s">
        <v>49</v>
      </c>
      <c r="Z22" s="84" t="s">
        <v>71</v>
      </c>
      <c r="AA22" s="84" t="s">
        <v>50</v>
      </c>
      <c r="AB22" s="86" t="s">
        <v>71</v>
      </c>
      <c r="AC22" s="86" t="s">
        <v>50</v>
      </c>
    </row>
    <row r="23" spans="1:29" x14ac:dyDescent="0.45">
      <c r="A23" s="69"/>
      <c r="B23" s="70"/>
      <c r="C23" s="71"/>
      <c r="D23" s="72"/>
      <c r="E23" s="73" t="str">
        <f t="shared" si="0"/>
        <v/>
      </c>
      <c r="F23" s="57" t="str">
        <f t="shared" si="7"/>
        <v/>
      </c>
      <c r="G23" s="57" t="str">
        <f t="shared" si="8"/>
        <v/>
      </c>
      <c r="H23" s="57" t="str">
        <f t="shared" si="9"/>
        <v/>
      </c>
      <c r="I23" s="10"/>
      <c r="J23" s="10"/>
      <c r="K23" s="10"/>
      <c r="L23" s="37" t="str">
        <f t="shared" si="12"/>
        <v/>
      </c>
      <c r="M23" s="38" t="str">
        <f t="shared" si="10"/>
        <v/>
      </c>
      <c r="N23" s="38" t="str">
        <f t="shared" si="2"/>
        <v/>
      </c>
      <c r="O23" s="39" t="str">
        <f t="shared" si="3"/>
        <v/>
      </c>
      <c r="P23" s="10"/>
      <c r="Q23" s="46" t="str">
        <f t="shared" si="4"/>
        <v/>
      </c>
      <c r="R23" s="38" t="str">
        <f t="shared" si="5"/>
        <v/>
      </c>
      <c r="S23" s="39" t="str">
        <f t="shared" si="6"/>
        <v/>
      </c>
      <c r="U23" s="88" t="s">
        <v>72</v>
      </c>
      <c r="V23" s="89">
        <v>8.77</v>
      </c>
      <c r="X23" s="83" t="s">
        <v>72</v>
      </c>
      <c r="Y23" s="83" t="s">
        <v>65</v>
      </c>
      <c r="Z23" s="84" t="s">
        <v>72</v>
      </c>
      <c r="AA23" s="84" t="s">
        <v>49</v>
      </c>
      <c r="AB23" s="86" t="s">
        <v>72</v>
      </c>
      <c r="AC23" s="86" t="s">
        <v>49</v>
      </c>
    </row>
    <row r="24" spans="1:29" x14ac:dyDescent="0.45">
      <c r="A24" s="65"/>
      <c r="B24" s="66"/>
      <c r="C24" s="67"/>
      <c r="D24" s="68"/>
      <c r="E24" s="73" t="str">
        <f t="shared" si="0"/>
        <v/>
      </c>
      <c r="F24" s="57" t="str">
        <f t="shared" si="7"/>
        <v/>
      </c>
      <c r="G24" s="57" t="str">
        <f t="shared" si="8"/>
        <v/>
      </c>
      <c r="H24" s="57" t="str">
        <f t="shared" si="9"/>
        <v/>
      </c>
      <c r="I24" s="10"/>
      <c r="J24" s="10"/>
      <c r="K24" s="10"/>
      <c r="L24" s="37" t="str">
        <f t="shared" si="12"/>
        <v/>
      </c>
      <c r="M24" s="38" t="str">
        <f t="shared" si="10"/>
        <v/>
      </c>
      <c r="N24" s="38" t="str">
        <f t="shared" si="2"/>
        <v/>
      </c>
      <c r="O24" s="39" t="str">
        <f t="shared" si="3"/>
        <v/>
      </c>
      <c r="P24" s="10"/>
      <c r="Q24" s="46" t="str">
        <f t="shared" si="4"/>
        <v/>
      </c>
      <c r="R24" s="38" t="str">
        <f t="shared" si="5"/>
        <v/>
      </c>
      <c r="S24" s="39" t="str">
        <f t="shared" si="6"/>
        <v/>
      </c>
      <c r="U24" s="88" t="s">
        <v>73</v>
      </c>
      <c r="V24" s="89">
        <v>5.88</v>
      </c>
      <c r="X24" s="83" t="s">
        <v>73</v>
      </c>
      <c r="Y24" s="83" t="s">
        <v>65</v>
      </c>
      <c r="Z24" s="84" t="s">
        <v>73</v>
      </c>
      <c r="AA24" s="84" t="s">
        <v>49</v>
      </c>
      <c r="AB24" s="86" t="s">
        <v>73</v>
      </c>
      <c r="AC24" s="86" t="s">
        <v>49</v>
      </c>
    </row>
    <row r="25" spans="1:29" x14ac:dyDescent="0.45">
      <c r="A25" s="69"/>
      <c r="B25" s="70"/>
      <c r="C25" s="71"/>
      <c r="D25" s="72"/>
      <c r="E25" s="73" t="str">
        <f t="shared" si="0"/>
        <v/>
      </c>
      <c r="F25" s="57" t="str">
        <f t="shared" si="7"/>
        <v/>
      </c>
      <c r="G25" s="57" t="str">
        <f t="shared" si="8"/>
        <v/>
      </c>
      <c r="H25" s="57" t="str">
        <f t="shared" si="9"/>
        <v/>
      </c>
      <c r="I25" s="10"/>
      <c r="J25" s="10"/>
      <c r="K25" s="10"/>
      <c r="L25" s="37" t="str">
        <f t="shared" si="12"/>
        <v/>
      </c>
      <c r="M25" s="38" t="str">
        <f t="shared" si="10"/>
        <v/>
      </c>
      <c r="N25" s="38" t="str">
        <f t="shared" si="2"/>
        <v/>
      </c>
      <c r="O25" s="39" t="str">
        <f t="shared" si="3"/>
        <v/>
      </c>
      <c r="P25" s="10"/>
      <c r="Q25" s="46" t="str">
        <f t="shared" si="4"/>
        <v/>
      </c>
      <c r="R25" s="38" t="str">
        <f t="shared" si="5"/>
        <v/>
      </c>
      <c r="S25" s="39" t="str">
        <f t="shared" si="6"/>
        <v/>
      </c>
      <c r="U25" s="88" t="s">
        <v>74</v>
      </c>
      <c r="V25" s="89">
        <v>8.19</v>
      </c>
      <c r="X25" s="83" t="s">
        <v>74</v>
      </c>
      <c r="Y25" s="83" t="s">
        <v>65</v>
      </c>
      <c r="Z25" s="84" t="s">
        <v>74</v>
      </c>
      <c r="AA25" s="84" t="s">
        <v>49</v>
      </c>
      <c r="AB25" s="86" t="s">
        <v>74</v>
      </c>
      <c r="AC25" s="86" t="s">
        <v>49</v>
      </c>
    </row>
    <row r="26" spans="1:29" x14ac:dyDescent="0.45">
      <c r="A26" s="65"/>
      <c r="B26" s="66"/>
      <c r="C26" s="67"/>
      <c r="D26" s="68"/>
      <c r="E26" s="73" t="str">
        <f t="shared" si="0"/>
        <v/>
      </c>
      <c r="F26" s="57" t="str">
        <f t="shared" si="7"/>
        <v/>
      </c>
      <c r="G26" s="57" t="str">
        <f t="shared" si="8"/>
        <v/>
      </c>
      <c r="H26" s="57" t="str">
        <f t="shared" si="9"/>
        <v/>
      </c>
      <c r="I26" s="10"/>
      <c r="J26" s="10"/>
      <c r="K26" s="10"/>
      <c r="L26" s="37" t="str">
        <f t="shared" si="12"/>
        <v/>
      </c>
      <c r="M26" s="38" t="str">
        <f t="shared" si="10"/>
        <v/>
      </c>
      <c r="N26" s="38" t="str">
        <f t="shared" si="2"/>
        <v/>
      </c>
      <c r="O26" s="39" t="str">
        <f t="shared" si="3"/>
        <v/>
      </c>
      <c r="P26" s="10"/>
      <c r="Q26" s="46" t="str">
        <f t="shared" si="4"/>
        <v/>
      </c>
      <c r="R26" s="38" t="str">
        <f t="shared" si="5"/>
        <v/>
      </c>
      <c r="S26" s="39" t="str">
        <f t="shared" si="6"/>
        <v/>
      </c>
      <c r="U26" s="88" t="s">
        <v>75</v>
      </c>
      <c r="V26" s="89">
        <v>9.06</v>
      </c>
      <c r="X26" s="83" t="s">
        <v>75</v>
      </c>
      <c r="Y26" s="83" t="s">
        <v>65</v>
      </c>
      <c r="Z26" s="84" t="s">
        <v>75</v>
      </c>
      <c r="AA26" s="84" t="s">
        <v>49</v>
      </c>
      <c r="AB26" s="86" t="s">
        <v>75</v>
      </c>
      <c r="AC26" s="86" t="s">
        <v>49</v>
      </c>
    </row>
    <row r="27" spans="1:29" x14ac:dyDescent="0.45">
      <c r="A27" s="69"/>
      <c r="B27" s="70"/>
      <c r="C27" s="71"/>
      <c r="D27" s="72"/>
      <c r="E27" s="73" t="str">
        <f t="shared" si="0"/>
        <v/>
      </c>
      <c r="F27" s="57" t="str">
        <f t="shared" si="7"/>
        <v/>
      </c>
      <c r="G27" s="57" t="str">
        <f t="shared" si="8"/>
        <v/>
      </c>
      <c r="H27" s="57" t="str">
        <f t="shared" si="9"/>
        <v/>
      </c>
      <c r="I27" s="10"/>
      <c r="J27" s="10"/>
      <c r="K27" s="10"/>
      <c r="L27" s="37" t="str">
        <f t="shared" si="12"/>
        <v/>
      </c>
      <c r="M27" s="38" t="str">
        <f t="shared" si="10"/>
        <v/>
      </c>
      <c r="N27" s="38" t="str">
        <f t="shared" si="2"/>
        <v/>
      </c>
      <c r="O27" s="39" t="str">
        <f t="shared" si="3"/>
        <v/>
      </c>
      <c r="P27" s="10"/>
      <c r="Q27" s="46" t="str">
        <f t="shared" si="4"/>
        <v/>
      </c>
      <c r="R27" s="38" t="str">
        <f t="shared" si="5"/>
        <v/>
      </c>
      <c r="S27" s="39" t="str">
        <f t="shared" si="6"/>
        <v/>
      </c>
      <c r="U27" s="88" t="s">
        <v>76</v>
      </c>
      <c r="V27" s="89">
        <v>9.9499999999999993</v>
      </c>
      <c r="X27" s="83" t="s">
        <v>76</v>
      </c>
      <c r="Y27" s="83" t="s">
        <v>65</v>
      </c>
      <c r="Z27" s="84" t="s">
        <v>76</v>
      </c>
      <c r="AA27" s="84" t="s">
        <v>49</v>
      </c>
      <c r="AB27" s="86" t="s">
        <v>76</v>
      </c>
      <c r="AC27" s="86" t="s">
        <v>49</v>
      </c>
    </row>
    <row r="28" spans="1:29" x14ac:dyDescent="0.45">
      <c r="A28" s="69"/>
      <c r="B28" s="70"/>
      <c r="C28" s="71"/>
      <c r="D28" s="72"/>
      <c r="E28" s="73" t="str">
        <f t="shared" si="0"/>
        <v/>
      </c>
      <c r="F28" s="57" t="str">
        <f t="shared" si="7"/>
        <v/>
      </c>
      <c r="G28" s="57" t="str">
        <f t="shared" si="8"/>
        <v/>
      </c>
      <c r="H28" s="57" t="str">
        <f t="shared" si="9"/>
        <v/>
      </c>
      <c r="I28" s="10"/>
      <c r="J28" s="10"/>
      <c r="K28" s="10"/>
      <c r="L28" s="37" t="str">
        <f t="shared" si="12"/>
        <v/>
      </c>
      <c r="M28" s="38" t="str">
        <f t="shared" si="10"/>
        <v/>
      </c>
      <c r="N28" s="38" t="str">
        <f t="shared" si="2"/>
        <v/>
      </c>
      <c r="O28" s="39" t="str">
        <f t="shared" si="3"/>
        <v/>
      </c>
      <c r="P28" s="10"/>
      <c r="Q28" s="46" t="str">
        <f t="shared" si="4"/>
        <v/>
      </c>
      <c r="R28" s="38" t="str">
        <f t="shared" si="5"/>
        <v/>
      </c>
      <c r="S28" s="39" t="str">
        <f t="shared" si="6"/>
        <v/>
      </c>
      <c r="U28" s="88" t="s">
        <v>77</v>
      </c>
      <c r="V28" s="89">
        <v>11.16</v>
      </c>
      <c r="X28" s="83" t="s">
        <v>77</v>
      </c>
      <c r="Y28" s="83" t="s">
        <v>65</v>
      </c>
      <c r="Z28" s="84" t="s">
        <v>77</v>
      </c>
      <c r="AA28" s="84" t="s">
        <v>49</v>
      </c>
      <c r="AB28" s="86" t="s">
        <v>77</v>
      </c>
      <c r="AC28" s="86" t="s">
        <v>49</v>
      </c>
    </row>
    <row r="29" spans="1:29" x14ac:dyDescent="0.45">
      <c r="A29" s="65"/>
      <c r="B29" s="66"/>
      <c r="C29" s="67"/>
      <c r="D29" s="68"/>
      <c r="E29" s="73" t="str">
        <f t="shared" si="0"/>
        <v/>
      </c>
      <c r="F29" s="57" t="str">
        <f t="shared" si="7"/>
        <v/>
      </c>
      <c r="G29" s="57" t="str">
        <f t="shared" si="8"/>
        <v/>
      </c>
      <c r="H29" s="57" t="str">
        <f t="shared" si="9"/>
        <v/>
      </c>
      <c r="I29" s="10"/>
      <c r="J29" s="10"/>
      <c r="K29" s="10"/>
      <c r="L29" s="37" t="str">
        <f t="shared" si="12"/>
        <v/>
      </c>
      <c r="M29" s="38" t="str">
        <f t="shared" si="10"/>
        <v/>
      </c>
      <c r="N29" s="38" t="str">
        <f t="shared" si="2"/>
        <v/>
      </c>
      <c r="O29" s="39" t="str">
        <f t="shared" si="3"/>
        <v/>
      </c>
      <c r="P29" s="10"/>
      <c r="Q29" s="46" t="str">
        <f t="shared" si="4"/>
        <v/>
      </c>
      <c r="R29" s="38" t="str">
        <f t="shared" si="5"/>
        <v/>
      </c>
      <c r="S29" s="39" t="str">
        <f t="shared" si="6"/>
        <v/>
      </c>
      <c r="U29" s="88" t="s">
        <v>78</v>
      </c>
      <c r="V29" s="89">
        <v>11.09</v>
      </c>
      <c r="X29" s="83" t="s">
        <v>78</v>
      </c>
      <c r="Y29" s="83" t="s">
        <v>49</v>
      </c>
      <c r="Z29" s="84" t="s">
        <v>78</v>
      </c>
      <c r="AA29" s="84" t="s">
        <v>50</v>
      </c>
      <c r="AB29" s="86" t="s">
        <v>78</v>
      </c>
      <c r="AC29" s="86" t="s">
        <v>50</v>
      </c>
    </row>
    <row r="30" spans="1:29" x14ac:dyDescent="0.45">
      <c r="A30" s="17"/>
      <c r="B30" s="17"/>
      <c r="C30" s="26"/>
      <c r="D30" s="13"/>
      <c r="E30" s="73" t="str">
        <f t="shared" si="0"/>
        <v/>
      </c>
      <c r="F30" s="57" t="str">
        <f t="shared" si="7"/>
        <v/>
      </c>
      <c r="G30" s="57" t="str">
        <f t="shared" si="8"/>
        <v/>
      </c>
      <c r="H30" s="57" t="str">
        <f t="shared" si="9"/>
        <v/>
      </c>
      <c r="I30" s="10"/>
      <c r="J30" s="10"/>
      <c r="K30" s="10"/>
      <c r="L30" s="37" t="str">
        <f t="shared" si="12"/>
        <v/>
      </c>
      <c r="M30" s="38" t="str">
        <f t="shared" si="10"/>
        <v/>
      </c>
      <c r="N30" s="38" t="str">
        <f t="shared" si="2"/>
        <v/>
      </c>
      <c r="O30" s="39" t="str">
        <f t="shared" si="3"/>
        <v/>
      </c>
      <c r="P30" s="10"/>
      <c r="Q30" s="46" t="str">
        <f t="shared" si="4"/>
        <v/>
      </c>
      <c r="R30" s="38" t="str">
        <f t="shared" si="5"/>
        <v/>
      </c>
      <c r="S30" s="39" t="str">
        <f t="shared" si="6"/>
        <v/>
      </c>
      <c r="U30" s="88" t="s">
        <v>79</v>
      </c>
      <c r="V30" s="89">
        <v>10.06</v>
      </c>
      <c r="X30" s="83" t="s">
        <v>79</v>
      </c>
      <c r="Y30" s="83" t="s">
        <v>49</v>
      </c>
      <c r="Z30" s="84" t="s">
        <v>79</v>
      </c>
      <c r="AA30" s="84" t="s">
        <v>50</v>
      </c>
      <c r="AB30" s="86" t="s">
        <v>79</v>
      </c>
      <c r="AC30" s="86" t="s">
        <v>50</v>
      </c>
    </row>
    <row r="31" spans="1:29" x14ac:dyDescent="0.45">
      <c r="A31" s="17"/>
      <c r="B31" s="17"/>
      <c r="C31" s="26"/>
      <c r="D31" s="13"/>
      <c r="E31" s="73" t="str">
        <f t="shared" si="0"/>
        <v/>
      </c>
      <c r="F31" s="57" t="str">
        <f t="shared" si="7"/>
        <v/>
      </c>
      <c r="G31" s="57" t="str">
        <f t="shared" si="8"/>
        <v/>
      </c>
      <c r="H31" s="57" t="str">
        <f t="shared" si="9"/>
        <v/>
      </c>
      <c r="I31" s="10"/>
      <c r="J31" s="10"/>
      <c r="K31" s="10"/>
      <c r="L31" s="37" t="str">
        <f t="shared" si="12"/>
        <v/>
      </c>
      <c r="M31" s="38" t="str">
        <f t="shared" si="10"/>
        <v/>
      </c>
      <c r="N31" s="38" t="str">
        <f t="shared" si="2"/>
        <v/>
      </c>
      <c r="O31" s="39" t="str">
        <f t="shared" si="3"/>
        <v/>
      </c>
      <c r="P31" s="10"/>
      <c r="Q31" s="46" t="str">
        <f t="shared" si="4"/>
        <v/>
      </c>
      <c r="R31" s="38" t="str">
        <f t="shared" si="5"/>
        <v/>
      </c>
      <c r="S31" s="39" t="str">
        <f t="shared" si="6"/>
        <v/>
      </c>
      <c r="U31" s="88" t="s">
        <v>80</v>
      </c>
      <c r="V31" s="89">
        <v>10.61</v>
      </c>
      <c r="X31" s="83" t="s">
        <v>80</v>
      </c>
      <c r="Y31" s="83" t="s">
        <v>49</v>
      </c>
      <c r="Z31" s="84" t="s">
        <v>80</v>
      </c>
      <c r="AA31" s="84" t="s">
        <v>50</v>
      </c>
      <c r="AB31" s="86" t="s">
        <v>80</v>
      </c>
      <c r="AC31" s="86" t="s">
        <v>50</v>
      </c>
    </row>
    <row r="32" spans="1:29" x14ac:dyDescent="0.45">
      <c r="A32" s="17"/>
      <c r="B32" s="17"/>
      <c r="C32" s="26"/>
      <c r="D32" s="13"/>
      <c r="E32" s="73" t="str">
        <f t="shared" si="0"/>
        <v/>
      </c>
      <c r="F32" s="57" t="str">
        <f t="shared" si="7"/>
        <v/>
      </c>
      <c r="G32" s="57" t="str">
        <f t="shared" si="8"/>
        <v/>
      </c>
      <c r="H32" s="57" t="str">
        <f t="shared" si="9"/>
        <v/>
      </c>
      <c r="I32" s="10"/>
      <c r="J32" s="10"/>
      <c r="K32" s="10"/>
      <c r="L32" s="37" t="str">
        <f t="shared" si="12"/>
        <v/>
      </c>
      <c r="M32" s="38" t="str">
        <f t="shared" si="10"/>
        <v/>
      </c>
      <c r="N32" s="38" t="str">
        <f t="shared" si="2"/>
        <v/>
      </c>
      <c r="O32" s="39" t="str">
        <f t="shared" si="3"/>
        <v/>
      </c>
      <c r="P32" s="10"/>
      <c r="Q32" s="46" t="str">
        <f t="shared" si="4"/>
        <v/>
      </c>
      <c r="R32" s="38" t="str">
        <f t="shared" si="5"/>
        <v/>
      </c>
      <c r="S32" s="39" t="str">
        <f t="shared" si="6"/>
        <v/>
      </c>
      <c r="U32" s="88" t="s">
        <v>81</v>
      </c>
      <c r="V32" s="89">
        <v>10.06</v>
      </c>
      <c r="X32" s="83" t="s">
        <v>81</v>
      </c>
      <c r="Y32" s="83" t="s">
        <v>49</v>
      </c>
      <c r="Z32" s="84" t="s">
        <v>81</v>
      </c>
      <c r="AA32" s="84" t="s">
        <v>50</v>
      </c>
      <c r="AB32" s="86" t="s">
        <v>81</v>
      </c>
      <c r="AC32" s="86" t="s">
        <v>50</v>
      </c>
    </row>
    <row r="33" spans="1:29" x14ac:dyDescent="0.45">
      <c r="A33" s="17"/>
      <c r="B33" s="17"/>
      <c r="C33" s="26"/>
      <c r="D33" s="13"/>
      <c r="E33" s="73" t="str">
        <f t="shared" si="0"/>
        <v/>
      </c>
      <c r="F33" s="57" t="str">
        <f t="shared" si="7"/>
        <v/>
      </c>
      <c r="G33" s="57" t="str">
        <f t="shared" si="8"/>
        <v/>
      </c>
      <c r="H33" s="57" t="str">
        <f t="shared" si="9"/>
        <v/>
      </c>
      <c r="I33" s="10"/>
      <c r="J33" s="10"/>
      <c r="K33" s="10"/>
      <c r="L33" s="37" t="str">
        <f t="shared" si="12"/>
        <v/>
      </c>
      <c r="M33" s="38" t="str">
        <f t="shared" si="10"/>
        <v/>
      </c>
      <c r="N33" s="38" t="str">
        <f t="shared" si="2"/>
        <v/>
      </c>
      <c r="O33" s="39" t="str">
        <f t="shared" si="3"/>
        <v/>
      </c>
      <c r="P33" s="10"/>
      <c r="Q33" s="46" t="str">
        <f t="shared" si="4"/>
        <v/>
      </c>
      <c r="R33" s="38" t="str">
        <f t="shared" si="5"/>
        <v/>
      </c>
      <c r="S33" s="39" t="str">
        <f t="shared" si="6"/>
        <v/>
      </c>
      <c r="U33" s="88" t="s">
        <v>82</v>
      </c>
      <c r="V33" s="89">
        <v>11.15</v>
      </c>
      <c r="X33" s="83" t="s">
        <v>82</v>
      </c>
      <c r="Y33" s="83" t="s">
        <v>49</v>
      </c>
      <c r="Z33" s="84" t="s">
        <v>82</v>
      </c>
      <c r="AA33" s="84" t="s">
        <v>50</v>
      </c>
      <c r="AB33" s="86" t="s">
        <v>82</v>
      </c>
      <c r="AC33" s="86" t="s">
        <v>50</v>
      </c>
    </row>
    <row r="34" spans="1:29" x14ac:dyDescent="0.45">
      <c r="A34" s="22"/>
      <c r="B34" s="22"/>
      <c r="C34" s="17"/>
      <c r="D34" s="23"/>
      <c r="E34" s="73" t="str">
        <f t="shared" si="0"/>
        <v/>
      </c>
      <c r="F34" s="57" t="str">
        <f t="shared" si="7"/>
        <v/>
      </c>
      <c r="G34" s="57" t="str">
        <f t="shared" si="8"/>
        <v/>
      </c>
      <c r="H34" s="57" t="str">
        <f t="shared" si="9"/>
        <v/>
      </c>
      <c r="I34" s="10"/>
      <c r="J34" s="10"/>
      <c r="K34" s="10"/>
      <c r="L34" s="37" t="str">
        <f t="shared" si="12"/>
        <v/>
      </c>
      <c r="M34" s="38" t="str">
        <f t="shared" si="10"/>
        <v/>
      </c>
      <c r="N34" s="38" t="str">
        <f t="shared" si="2"/>
        <v/>
      </c>
      <c r="O34" s="39" t="str">
        <f t="shared" si="3"/>
        <v/>
      </c>
      <c r="P34" s="10"/>
      <c r="Q34" s="46" t="str">
        <f t="shared" si="4"/>
        <v/>
      </c>
      <c r="R34" s="38" t="str">
        <f t="shared" si="5"/>
        <v/>
      </c>
      <c r="S34" s="39" t="str">
        <f t="shared" si="6"/>
        <v/>
      </c>
      <c r="U34" s="39" t="s">
        <v>37</v>
      </c>
      <c r="V34" s="38">
        <v>20.37</v>
      </c>
      <c r="X34" s="39" t="s">
        <v>37</v>
      </c>
      <c r="Y34" s="39" t="s">
        <v>49</v>
      </c>
      <c r="Z34" s="91" t="s">
        <v>37</v>
      </c>
      <c r="AA34" s="91" t="s">
        <v>50</v>
      </c>
      <c r="AB34" s="92" t="s">
        <v>37</v>
      </c>
      <c r="AC34" s="92" t="s">
        <v>50</v>
      </c>
    </row>
    <row r="35" spans="1:29" x14ac:dyDescent="0.45">
      <c r="A35" s="22"/>
      <c r="B35" s="22"/>
      <c r="C35" s="17"/>
      <c r="D35" s="23"/>
      <c r="E35" s="73" t="str">
        <f t="shared" ref="E35:E51" si="13">IF(F35&lt;&gt;"", F35, IF(G35&lt;&gt;"", G35, IF(H35&lt;&gt;"", H35, "")))</f>
        <v/>
      </c>
      <c r="F35" s="57" t="str">
        <f t="shared" si="7"/>
        <v/>
      </c>
      <c r="G35" s="57" t="str">
        <f t="shared" si="8"/>
        <v/>
      </c>
      <c r="H35" s="57" t="str">
        <f t="shared" si="9"/>
        <v/>
      </c>
      <c r="I35" s="10"/>
      <c r="J35" s="10"/>
      <c r="K35" s="10"/>
      <c r="L35" s="37" t="str">
        <f t="shared" si="12"/>
        <v/>
      </c>
      <c r="M35" s="38" t="str">
        <f t="shared" si="10"/>
        <v/>
      </c>
      <c r="N35" s="38" t="str">
        <f t="shared" ref="N35:N51" si="14">IF(M35="","",ROUNDDOWN((L35/M35*100),2))</f>
        <v/>
      </c>
      <c r="O35" s="39" t="str">
        <f t="shared" ref="O35:O61" si="15">IF(K35="","",RANK(N35,N$3:N$66,0))</f>
        <v/>
      </c>
      <c r="P35" s="10"/>
      <c r="Q35" s="46" t="str">
        <f t="shared" ref="Q35:Q51" si="16">IF(P35="", "", MAX(I35:K35, P35))</f>
        <v/>
      </c>
      <c r="R35" s="38"/>
      <c r="S35" s="39" t="str">
        <f t="shared" ref="S35:S51" si="17">IF(R35="","",RANK(R35,R$3:R$50,0))</f>
        <v/>
      </c>
      <c r="V35" s="93"/>
    </row>
    <row r="36" spans="1:29" x14ac:dyDescent="0.45">
      <c r="A36" s="22"/>
      <c r="B36" s="22"/>
      <c r="C36" s="17"/>
      <c r="D36" s="23"/>
      <c r="E36" s="73" t="str">
        <f t="shared" si="13"/>
        <v/>
      </c>
      <c r="F36" s="57" t="str">
        <f t="shared" si="7"/>
        <v/>
      </c>
      <c r="G36" s="57" t="str">
        <f t="shared" si="8"/>
        <v/>
      </c>
      <c r="H36" s="57" t="str">
        <f t="shared" si="9"/>
        <v/>
      </c>
      <c r="I36" s="10"/>
      <c r="J36" s="10"/>
      <c r="K36" s="10"/>
      <c r="L36" s="37" t="str">
        <f t="shared" si="12"/>
        <v/>
      </c>
      <c r="M36" s="38" t="str">
        <f t="shared" si="10"/>
        <v/>
      </c>
      <c r="N36" s="38" t="str">
        <f t="shared" si="14"/>
        <v/>
      </c>
      <c r="O36" s="39" t="str">
        <f t="shared" si="15"/>
        <v/>
      </c>
      <c r="P36" s="10"/>
      <c r="Q36" s="46" t="str">
        <f t="shared" si="16"/>
        <v/>
      </c>
      <c r="R36" s="38"/>
      <c r="S36" s="39" t="str">
        <f t="shared" si="17"/>
        <v/>
      </c>
    </row>
    <row r="37" spans="1:29" x14ac:dyDescent="0.45">
      <c r="A37" s="22"/>
      <c r="B37" s="22"/>
      <c r="C37" s="17"/>
      <c r="D37" s="23"/>
      <c r="E37" s="73" t="str">
        <f t="shared" si="13"/>
        <v/>
      </c>
      <c r="F37" s="57" t="str">
        <f t="shared" si="7"/>
        <v/>
      </c>
      <c r="G37" s="57" t="str">
        <f t="shared" si="8"/>
        <v/>
      </c>
      <c r="H37" s="57" t="str">
        <f t="shared" si="9"/>
        <v/>
      </c>
      <c r="I37" s="10"/>
      <c r="J37" s="10"/>
      <c r="K37" s="10"/>
      <c r="L37" s="37" t="str">
        <f t="shared" si="12"/>
        <v/>
      </c>
      <c r="M37" s="38" t="str">
        <f t="shared" si="10"/>
        <v/>
      </c>
      <c r="N37" s="38" t="str">
        <f t="shared" si="14"/>
        <v/>
      </c>
      <c r="O37" s="39" t="str">
        <f t="shared" si="15"/>
        <v/>
      </c>
      <c r="P37" s="10"/>
      <c r="Q37" s="46" t="str">
        <f t="shared" si="16"/>
        <v/>
      </c>
      <c r="R37" s="38"/>
      <c r="S37" s="39" t="str">
        <f t="shared" si="17"/>
        <v/>
      </c>
    </row>
    <row r="38" spans="1:29" x14ac:dyDescent="0.45">
      <c r="A38" s="22"/>
      <c r="B38" s="22"/>
      <c r="C38" s="17"/>
      <c r="D38" s="23"/>
      <c r="E38" s="73" t="str">
        <f t="shared" si="13"/>
        <v/>
      </c>
      <c r="F38" s="57" t="str">
        <f t="shared" si="7"/>
        <v/>
      </c>
      <c r="G38" s="57" t="str">
        <f t="shared" si="8"/>
        <v/>
      </c>
      <c r="H38" s="57" t="str">
        <f t="shared" si="9"/>
        <v/>
      </c>
      <c r="I38" s="10"/>
      <c r="J38" s="10"/>
      <c r="K38" s="10"/>
      <c r="L38" s="37" t="str">
        <f t="shared" si="12"/>
        <v/>
      </c>
      <c r="M38" s="38" t="str">
        <f t="shared" si="10"/>
        <v/>
      </c>
      <c r="N38" s="38" t="str">
        <f t="shared" si="14"/>
        <v/>
      </c>
      <c r="O38" s="39" t="str">
        <f t="shared" si="15"/>
        <v/>
      </c>
      <c r="P38" s="10"/>
      <c r="Q38" s="46" t="str">
        <f t="shared" si="16"/>
        <v/>
      </c>
      <c r="R38" s="38"/>
      <c r="S38" s="39" t="str">
        <f t="shared" si="17"/>
        <v/>
      </c>
    </row>
    <row r="39" spans="1:29" x14ac:dyDescent="0.45">
      <c r="A39" s="22"/>
      <c r="B39" s="22"/>
      <c r="C39" s="17"/>
      <c r="D39" s="23"/>
      <c r="E39" s="73" t="str">
        <f t="shared" si="13"/>
        <v/>
      </c>
      <c r="F39" s="57" t="str">
        <f t="shared" si="7"/>
        <v/>
      </c>
      <c r="G39" s="57" t="str">
        <f t="shared" si="8"/>
        <v/>
      </c>
      <c r="H39" s="57" t="str">
        <f t="shared" si="9"/>
        <v/>
      </c>
      <c r="I39" s="10"/>
      <c r="J39" s="10"/>
      <c r="K39" s="10"/>
      <c r="L39" s="37" t="str">
        <f t="shared" si="12"/>
        <v/>
      </c>
      <c r="M39" s="38" t="str">
        <f t="shared" si="10"/>
        <v/>
      </c>
      <c r="N39" s="38" t="str">
        <f t="shared" si="14"/>
        <v/>
      </c>
      <c r="O39" s="39" t="str">
        <f t="shared" si="15"/>
        <v/>
      </c>
      <c r="P39" s="10"/>
      <c r="Q39" s="46" t="str">
        <f t="shared" si="16"/>
        <v/>
      </c>
      <c r="R39" s="38"/>
      <c r="S39" s="39" t="str">
        <f t="shared" si="17"/>
        <v/>
      </c>
    </row>
    <row r="40" spans="1:29" x14ac:dyDescent="0.45">
      <c r="A40" s="22"/>
      <c r="B40" s="22"/>
      <c r="C40" s="17"/>
      <c r="D40" s="23"/>
      <c r="E40" s="73" t="str">
        <f t="shared" si="13"/>
        <v/>
      </c>
      <c r="F40" s="57" t="str">
        <f t="shared" si="7"/>
        <v/>
      </c>
      <c r="G40" s="57" t="str">
        <f t="shared" si="8"/>
        <v/>
      </c>
      <c r="H40" s="57" t="str">
        <f t="shared" si="9"/>
        <v/>
      </c>
      <c r="I40" s="10"/>
      <c r="J40" s="10"/>
      <c r="K40" s="10"/>
      <c r="L40" s="37" t="str">
        <f t="shared" si="12"/>
        <v/>
      </c>
      <c r="M40" s="38" t="str">
        <f t="shared" si="10"/>
        <v/>
      </c>
      <c r="N40" s="38" t="str">
        <f t="shared" si="14"/>
        <v/>
      </c>
      <c r="O40" s="39" t="str">
        <f t="shared" si="15"/>
        <v/>
      </c>
      <c r="P40" s="10"/>
      <c r="Q40" s="46" t="str">
        <f t="shared" si="16"/>
        <v/>
      </c>
      <c r="R40" s="38"/>
      <c r="S40" s="39" t="str">
        <f t="shared" si="17"/>
        <v/>
      </c>
    </row>
    <row r="41" spans="1:29" x14ac:dyDescent="0.45">
      <c r="A41" s="22"/>
      <c r="B41" s="22"/>
      <c r="C41" s="17"/>
      <c r="D41" s="23"/>
      <c r="E41" s="73" t="str">
        <f t="shared" si="13"/>
        <v/>
      </c>
      <c r="F41" s="57" t="str">
        <f t="shared" si="7"/>
        <v/>
      </c>
      <c r="G41" s="57" t="str">
        <f t="shared" si="8"/>
        <v/>
      </c>
      <c r="H41" s="57" t="str">
        <f t="shared" si="9"/>
        <v/>
      </c>
      <c r="I41" s="10"/>
      <c r="J41" s="10"/>
      <c r="K41" s="10"/>
      <c r="L41" s="37" t="str">
        <f t="shared" si="12"/>
        <v/>
      </c>
      <c r="M41" s="38" t="str">
        <f t="shared" si="10"/>
        <v/>
      </c>
      <c r="N41" s="38" t="str">
        <f t="shared" si="14"/>
        <v/>
      </c>
      <c r="O41" s="39" t="str">
        <f t="shared" si="15"/>
        <v/>
      </c>
      <c r="P41" s="10"/>
      <c r="Q41" s="46" t="str">
        <f t="shared" si="16"/>
        <v/>
      </c>
      <c r="R41" s="38"/>
      <c r="S41" s="39" t="str">
        <f t="shared" si="17"/>
        <v/>
      </c>
    </row>
    <row r="42" spans="1:29" x14ac:dyDescent="0.45">
      <c r="A42" s="22"/>
      <c r="B42" s="22"/>
      <c r="C42" s="17"/>
      <c r="D42" s="23"/>
      <c r="E42" s="73" t="str">
        <f t="shared" si="13"/>
        <v/>
      </c>
      <c r="F42" s="57" t="str">
        <f t="shared" si="7"/>
        <v/>
      </c>
      <c r="G42" s="57" t="str">
        <f t="shared" si="8"/>
        <v/>
      </c>
      <c r="H42" s="57" t="str">
        <f t="shared" si="9"/>
        <v/>
      </c>
      <c r="I42" s="10"/>
      <c r="J42" s="10"/>
      <c r="K42" s="10"/>
      <c r="L42" s="37" t="str">
        <f t="shared" si="12"/>
        <v/>
      </c>
      <c r="M42" s="38" t="str">
        <f t="shared" si="10"/>
        <v/>
      </c>
      <c r="N42" s="38" t="str">
        <f t="shared" si="14"/>
        <v/>
      </c>
      <c r="O42" s="39" t="str">
        <f t="shared" si="15"/>
        <v/>
      </c>
      <c r="P42" s="10"/>
      <c r="Q42" s="46" t="str">
        <f t="shared" si="16"/>
        <v/>
      </c>
      <c r="R42" s="38"/>
      <c r="S42" s="39" t="str">
        <f t="shared" si="17"/>
        <v/>
      </c>
    </row>
    <row r="43" spans="1:29" x14ac:dyDescent="0.45">
      <c r="A43" s="22"/>
      <c r="B43" s="22"/>
      <c r="C43" s="17"/>
      <c r="D43" s="23"/>
      <c r="E43" s="73" t="str">
        <f t="shared" si="13"/>
        <v/>
      </c>
      <c r="F43" s="57" t="str">
        <f t="shared" si="7"/>
        <v/>
      </c>
      <c r="G43" s="57" t="str">
        <f t="shared" si="8"/>
        <v/>
      </c>
      <c r="H43" s="57" t="str">
        <f t="shared" si="9"/>
        <v/>
      </c>
      <c r="I43" s="10"/>
      <c r="J43" s="10"/>
      <c r="K43" s="10"/>
      <c r="L43" s="37" t="str">
        <f t="shared" si="12"/>
        <v/>
      </c>
      <c r="M43" s="38" t="str">
        <f t="shared" si="10"/>
        <v/>
      </c>
      <c r="N43" s="38" t="str">
        <f t="shared" si="14"/>
        <v/>
      </c>
      <c r="O43" s="39" t="str">
        <f t="shared" si="15"/>
        <v/>
      </c>
      <c r="P43" s="10"/>
      <c r="Q43" s="46" t="str">
        <f t="shared" si="16"/>
        <v/>
      </c>
      <c r="R43" s="38"/>
      <c r="S43" s="39" t="str">
        <f t="shared" si="17"/>
        <v/>
      </c>
    </row>
    <row r="44" spans="1:29" x14ac:dyDescent="0.45">
      <c r="A44" s="22"/>
      <c r="B44" s="22"/>
      <c r="C44" s="17"/>
      <c r="D44" s="23"/>
      <c r="E44" s="73" t="str">
        <f t="shared" si="13"/>
        <v/>
      </c>
      <c r="F44" s="57" t="str">
        <f t="shared" si="7"/>
        <v/>
      </c>
      <c r="G44" s="57" t="str">
        <f t="shared" si="8"/>
        <v/>
      </c>
      <c r="H44" s="57" t="str">
        <f t="shared" si="9"/>
        <v/>
      </c>
      <c r="I44" s="10"/>
      <c r="J44" s="10"/>
      <c r="K44" s="10"/>
      <c r="L44" s="37" t="str">
        <f t="shared" si="12"/>
        <v/>
      </c>
      <c r="M44" s="38" t="str">
        <f t="shared" si="10"/>
        <v/>
      </c>
      <c r="N44" s="38" t="str">
        <f t="shared" si="14"/>
        <v/>
      </c>
      <c r="O44" s="39" t="str">
        <f t="shared" si="15"/>
        <v/>
      </c>
      <c r="P44" s="10"/>
      <c r="Q44" s="46" t="str">
        <f t="shared" si="16"/>
        <v/>
      </c>
      <c r="R44" s="38"/>
      <c r="S44" s="39" t="str">
        <f t="shared" si="17"/>
        <v/>
      </c>
    </row>
    <row r="45" spans="1:29" x14ac:dyDescent="0.45">
      <c r="A45" s="22"/>
      <c r="B45" s="22"/>
      <c r="C45" s="17"/>
      <c r="D45" s="23"/>
      <c r="E45" s="73" t="str">
        <f t="shared" si="13"/>
        <v/>
      </c>
      <c r="F45" s="57" t="str">
        <f t="shared" si="7"/>
        <v/>
      </c>
      <c r="G45" s="57" t="str">
        <f t="shared" si="8"/>
        <v/>
      </c>
      <c r="H45" s="57" t="str">
        <f t="shared" si="9"/>
        <v/>
      </c>
      <c r="I45" s="10"/>
      <c r="J45" s="10"/>
      <c r="K45" s="10"/>
      <c r="L45" s="37" t="str">
        <f t="shared" si="12"/>
        <v/>
      </c>
      <c r="M45" s="38" t="str">
        <f t="shared" si="10"/>
        <v/>
      </c>
      <c r="N45" s="38" t="str">
        <f t="shared" si="14"/>
        <v/>
      </c>
      <c r="O45" s="39" t="str">
        <f t="shared" si="15"/>
        <v/>
      </c>
      <c r="P45" s="10"/>
      <c r="Q45" s="46" t="str">
        <f t="shared" si="16"/>
        <v/>
      </c>
      <c r="R45" s="38"/>
      <c r="S45" s="39" t="str">
        <f t="shared" si="17"/>
        <v/>
      </c>
    </row>
    <row r="46" spans="1:29" x14ac:dyDescent="0.45">
      <c r="A46" s="22"/>
      <c r="B46" s="22"/>
      <c r="C46" s="17"/>
      <c r="D46" s="23"/>
      <c r="E46" s="73" t="str">
        <f t="shared" si="13"/>
        <v/>
      </c>
      <c r="F46" s="57" t="str">
        <f t="shared" si="7"/>
        <v/>
      </c>
      <c r="G46" s="57" t="str">
        <f t="shared" si="8"/>
        <v/>
      </c>
      <c r="H46" s="57" t="str">
        <f t="shared" si="9"/>
        <v/>
      </c>
      <c r="I46" s="10"/>
      <c r="J46" s="10"/>
      <c r="K46" s="10"/>
      <c r="L46" s="37" t="str">
        <f t="shared" si="12"/>
        <v/>
      </c>
      <c r="M46" s="38" t="str">
        <f t="shared" si="10"/>
        <v/>
      </c>
      <c r="N46" s="38" t="str">
        <f t="shared" si="14"/>
        <v/>
      </c>
      <c r="O46" s="39" t="str">
        <f t="shared" si="15"/>
        <v/>
      </c>
      <c r="P46" s="10"/>
      <c r="Q46" s="46" t="str">
        <f t="shared" si="16"/>
        <v/>
      </c>
      <c r="R46" s="38"/>
      <c r="S46" s="39" t="str">
        <f t="shared" si="17"/>
        <v/>
      </c>
    </row>
    <row r="47" spans="1:29" x14ac:dyDescent="0.45">
      <c r="A47" s="22"/>
      <c r="B47" s="22"/>
      <c r="C47" s="17"/>
      <c r="D47" s="23"/>
      <c r="E47" s="73" t="str">
        <f t="shared" si="13"/>
        <v/>
      </c>
      <c r="F47" s="57" t="str">
        <f t="shared" si="7"/>
        <v/>
      </c>
      <c r="G47" s="57" t="str">
        <f t="shared" si="8"/>
        <v/>
      </c>
      <c r="H47" s="57" t="str">
        <f t="shared" si="9"/>
        <v/>
      </c>
      <c r="I47" s="10"/>
      <c r="J47" s="10"/>
      <c r="K47" s="10"/>
      <c r="L47" s="37" t="str">
        <f t="shared" si="12"/>
        <v/>
      </c>
      <c r="M47" s="38" t="str">
        <f t="shared" si="10"/>
        <v/>
      </c>
      <c r="N47" s="38" t="str">
        <f t="shared" si="14"/>
        <v/>
      </c>
      <c r="O47" s="39" t="str">
        <f t="shared" si="15"/>
        <v/>
      </c>
      <c r="P47" s="10"/>
      <c r="Q47" s="46" t="str">
        <f t="shared" si="16"/>
        <v/>
      </c>
      <c r="R47" s="38"/>
      <c r="S47" s="39" t="str">
        <f t="shared" si="17"/>
        <v/>
      </c>
    </row>
    <row r="48" spans="1:29" x14ac:dyDescent="0.45">
      <c r="A48" s="22"/>
      <c r="B48" s="22"/>
      <c r="C48" s="17"/>
      <c r="D48" s="23"/>
      <c r="E48" s="73" t="str">
        <f t="shared" si="13"/>
        <v/>
      </c>
      <c r="F48" s="57" t="str">
        <f t="shared" si="7"/>
        <v/>
      </c>
      <c r="G48" s="57" t="str">
        <f t="shared" si="8"/>
        <v/>
      </c>
      <c r="H48" s="57" t="str">
        <f t="shared" si="9"/>
        <v/>
      </c>
      <c r="I48" s="10"/>
      <c r="J48" s="10"/>
      <c r="K48" s="10"/>
      <c r="L48" s="37" t="str">
        <f t="shared" si="12"/>
        <v/>
      </c>
      <c r="M48" s="38" t="str">
        <f t="shared" si="10"/>
        <v/>
      </c>
      <c r="N48" s="38" t="str">
        <f t="shared" si="14"/>
        <v/>
      </c>
      <c r="O48" s="39" t="str">
        <f t="shared" si="15"/>
        <v/>
      </c>
      <c r="P48" s="10"/>
      <c r="Q48" s="46" t="str">
        <f t="shared" si="16"/>
        <v/>
      </c>
      <c r="R48" s="38"/>
      <c r="S48" s="39" t="str">
        <f t="shared" si="17"/>
        <v/>
      </c>
    </row>
    <row r="49" spans="1:19" x14ac:dyDescent="0.45">
      <c r="A49" s="22"/>
      <c r="B49" s="22"/>
      <c r="C49" s="17"/>
      <c r="D49" s="23"/>
      <c r="E49" s="73" t="str">
        <f t="shared" si="13"/>
        <v/>
      </c>
      <c r="F49" s="57" t="str">
        <f t="shared" si="7"/>
        <v/>
      </c>
      <c r="G49" s="57" t="str">
        <f t="shared" si="8"/>
        <v/>
      </c>
      <c r="H49" s="57" t="str">
        <f t="shared" si="9"/>
        <v/>
      </c>
      <c r="I49" s="10"/>
      <c r="J49" s="10"/>
      <c r="K49" s="10"/>
      <c r="L49" s="37" t="str">
        <f t="shared" si="12"/>
        <v/>
      </c>
      <c r="M49" s="38" t="str">
        <f t="shared" si="10"/>
        <v/>
      </c>
      <c r="N49" s="38" t="str">
        <f t="shared" si="14"/>
        <v/>
      </c>
      <c r="O49" s="39" t="str">
        <f t="shared" si="15"/>
        <v/>
      </c>
      <c r="P49" s="10"/>
      <c r="Q49" s="46" t="str">
        <f t="shared" si="16"/>
        <v/>
      </c>
      <c r="R49" s="38"/>
      <c r="S49" s="39" t="str">
        <f t="shared" si="17"/>
        <v/>
      </c>
    </row>
    <row r="50" spans="1:19" x14ac:dyDescent="0.45">
      <c r="A50" s="22"/>
      <c r="B50" s="22"/>
      <c r="C50" s="17"/>
      <c r="D50" s="23"/>
      <c r="E50" s="73" t="str">
        <f t="shared" si="13"/>
        <v/>
      </c>
      <c r="F50" s="57" t="str">
        <f t="shared" si="7"/>
        <v/>
      </c>
      <c r="G50" s="57" t="str">
        <f t="shared" si="8"/>
        <v/>
      </c>
      <c r="H50" s="57" t="str">
        <f t="shared" si="9"/>
        <v/>
      </c>
      <c r="I50" s="10"/>
      <c r="J50" s="10"/>
      <c r="K50" s="10"/>
      <c r="L50" s="37" t="str">
        <f t="shared" si="12"/>
        <v/>
      </c>
      <c r="M50" s="38" t="str">
        <f t="shared" si="10"/>
        <v/>
      </c>
      <c r="N50" s="38" t="str">
        <f t="shared" si="14"/>
        <v/>
      </c>
      <c r="O50" s="39" t="str">
        <f t="shared" si="15"/>
        <v/>
      </c>
      <c r="P50" s="10"/>
      <c r="Q50" s="46" t="str">
        <f t="shared" si="16"/>
        <v/>
      </c>
      <c r="R50" s="38"/>
      <c r="S50" s="39" t="str">
        <f t="shared" si="17"/>
        <v/>
      </c>
    </row>
    <row r="51" spans="1:19" x14ac:dyDescent="0.45">
      <c r="A51" s="22"/>
      <c r="B51" s="22"/>
      <c r="C51" s="17"/>
      <c r="D51" s="23"/>
      <c r="E51" s="73" t="str">
        <f t="shared" si="13"/>
        <v/>
      </c>
      <c r="F51" s="57" t="str">
        <f t="shared" si="7"/>
        <v/>
      </c>
      <c r="G51" s="57" t="str">
        <f t="shared" si="8"/>
        <v/>
      </c>
      <c r="H51" s="57" t="str">
        <f t="shared" si="9"/>
        <v/>
      </c>
      <c r="I51" s="10"/>
      <c r="J51" s="10"/>
      <c r="K51" s="10"/>
      <c r="L51" s="37" t="str">
        <f t="shared" si="12"/>
        <v/>
      </c>
      <c r="M51" s="38" t="str">
        <f t="shared" si="10"/>
        <v/>
      </c>
      <c r="N51" s="38" t="str">
        <f t="shared" si="14"/>
        <v/>
      </c>
      <c r="O51" s="39" t="str">
        <f t="shared" si="15"/>
        <v/>
      </c>
      <c r="P51" s="10"/>
      <c r="Q51" s="46" t="str">
        <f t="shared" si="16"/>
        <v/>
      </c>
      <c r="R51" s="38"/>
      <c r="S51" s="39" t="str">
        <f t="shared" si="17"/>
        <v/>
      </c>
    </row>
    <row r="52" spans="1:19" x14ac:dyDescent="0.45">
      <c r="O52" s="41" t="str">
        <f t="shared" si="15"/>
        <v/>
      </c>
    </row>
    <row r="53" spans="1:19" x14ac:dyDescent="0.45">
      <c r="O53" s="41" t="str">
        <f t="shared" si="15"/>
        <v/>
      </c>
    </row>
    <row r="54" spans="1:19" x14ac:dyDescent="0.45">
      <c r="M54" s="41" t="str">
        <f t="shared" ref="M54:M67" si="18">IF(D54="","",VLOOKUP(D54,$U$3:$V$33,2,FALSE))</f>
        <v/>
      </c>
      <c r="O54" s="41" t="str">
        <f t="shared" si="15"/>
        <v/>
      </c>
    </row>
    <row r="55" spans="1:19" x14ac:dyDescent="0.45">
      <c r="M55" s="41" t="str">
        <f t="shared" si="18"/>
        <v/>
      </c>
      <c r="O55" s="41" t="str">
        <f t="shared" si="15"/>
        <v/>
      </c>
    </row>
    <row r="56" spans="1:19" x14ac:dyDescent="0.45">
      <c r="M56" s="41" t="str">
        <f t="shared" si="18"/>
        <v/>
      </c>
      <c r="O56" s="41" t="str">
        <f t="shared" si="15"/>
        <v/>
      </c>
    </row>
    <row r="57" spans="1:19" x14ac:dyDescent="0.45">
      <c r="M57" s="41" t="str">
        <f t="shared" si="18"/>
        <v/>
      </c>
      <c r="O57" s="41" t="str">
        <f t="shared" si="15"/>
        <v/>
      </c>
    </row>
    <row r="58" spans="1:19" x14ac:dyDescent="0.45">
      <c r="M58" s="41" t="str">
        <f t="shared" si="18"/>
        <v/>
      </c>
      <c r="O58" s="41" t="str">
        <f t="shared" si="15"/>
        <v/>
      </c>
    </row>
    <row r="59" spans="1:19" x14ac:dyDescent="0.45">
      <c r="M59" s="41" t="str">
        <f t="shared" si="18"/>
        <v/>
      </c>
      <c r="O59" s="41" t="str">
        <f t="shared" si="15"/>
        <v/>
      </c>
    </row>
    <row r="60" spans="1:19" x14ac:dyDescent="0.45">
      <c r="M60" s="41" t="str">
        <f t="shared" si="18"/>
        <v/>
      </c>
      <c r="O60" s="41" t="str">
        <f t="shared" si="15"/>
        <v/>
      </c>
    </row>
    <row r="61" spans="1:19" x14ac:dyDescent="0.45">
      <c r="M61" s="41" t="str">
        <f t="shared" si="18"/>
        <v/>
      </c>
      <c r="O61" s="41" t="str">
        <f t="shared" si="15"/>
        <v/>
      </c>
    </row>
    <row r="62" spans="1:19" x14ac:dyDescent="0.45">
      <c r="M62" s="41" t="str">
        <f t="shared" si="18"/>
        <v/>
      </c>
    </row>
    <row r="63" spans="1:19" x14ac:dyDescent="0.45">
      <c r="M63" s="41" t="str">
        <f t="shared" si="18"/>
        <v/>
      </c>
    </row>
    <row r="64" spans="1:19" x14ac:dyDescent="0.45">
      <c r="M64" s="41" t="str">
        <f t="shared" si="18"/>
        <v/>
      </c>
    </row>
    <row r="65" spans="13:13" x14ac:dyDescent="0.45">
      <c r="M65" s="41" t="str">
        <f t="shared" si="18"/>
        <v/>
      </c>
    </row>
    <row r="66" spans="13:13" x14ac:dyDescent="0.45">
      <c r="M66" s="41" t="str">
        <f t="shared" si="18"/>
        <v/>
      </c>
    </row>
    <row r="67" spans="13:13" x14ac:dyDescent="0.45">
      <c r="M67" s="41" t="str">
        <f t="shared" si="18"/>
        <v/>
      </c>
    </row>
  </sheetData>
  <sheetProtection algorithmName="SHA-512" hashValue="d8MG1KEqLK8bS2CL21sOTy6CKeRo+TUv/6KbjXzvzrf9ApL8v10szPdYzlwP60lrMhijF+npJRSqiuxaaXuIhQ==" saltValue="av+GRroM1zf1nJsLfiBVRg==" spinCount="100000" sheet="1" objects="1" scenarios="1" selectLockedCells="1"/>
  <sortState xmlns:xlrd2="http://schemas.microsoft.com/office/spreadsheetml/2017/richdata2" ref="A3:S67">
    <sortCondition ref="S3:S67"/>
  </sortState>
  <mergeCells count="1">
    <mergeCell ref="T1:W1"/>
  </mergeCells>
  <phoneticPr fontId="6" type="noConversion"/>
  <conditionalFormatting sqref="E3:H51">
    <cfRule type="containsText" dxfId="9" priority="9" operator="containsText" text="3 kg">
      <formula>NOT(ISERROR(SEARCH("3 kg",E3)))</formula>
    </cfRule>
    <cfRule type="containsText" dxfId="8" priority="10" operator="containsText" text="1.5 kg">
      <formula>NOT(ISERROR(SEARCH("1.5 kg",E3)))</formula>
    </cfRule>
    <cfRule type="containsText" dxfId="7" priority="11" operator="containsText" text="1 kg">
      <formula>NOT(ISERROR(SEARCH("1 kg",E3)))</formula>
    </cfRule>
    <cfRule type="containsText" dxfId="6" priority="12" operator="containsText" text="2 kg">
      <formula>NOT(ISERROR(SEARCH("2 kg",E3)))</formula>
    </cfRule>
  </conditionalFormatting>
  <conditionalFormatting sqref="O3:O61">
    <cfRule type="cellIs" dxfId="5" priority="26" operator="lessThan">
      <formula>9</formula>
    </cfRule>
  </conditionalFormatting>
  <conditionalFormatting sqref="S3:S51">
    <cfRule type="cellIs" dxfId="4" priority="14" operator="between">
      <formula>1</formula>
      <formula>3</formula>
    </cfRule>
  </conditionalFormatting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F73C-35D4-4BF3-B714-897B9676F5A3}">
  <sheetPr>
    <tabColor rgb="FFFFCCFF"/>
    <pageSetUpPr fitToPage="1"/>
  </sheetPr>
  <dimension ref="A1:AE67"/>
  <sheetViews>
    <sheetView tabSelected="1" topLeftCell="K1" zoomScale="90" zoomScaleNormal="90" workbookViewId="0">
      <pane ySplit="2" topLeftCell="A17" activePane="bottomLeft" state="frozen"/>
      <selection pane="bottomLeft" activeCell="P29" sqref="P29"/>
    </sheetView>
  </sheetViews>
  <sheetFormatPr defaultColWidth="9.1328125" defaultRowHeight="14.25" x14ac:dyDescent="0.45"/>
  <cols>
    <col min="1" max="1" width="26.1328125" style="24" customWidth="1"/>
    <col min="2" max="2" width="19.73046875" style="24" customWidth="1"/>
    <col min="3" max="4" width="9.1328125" style="25"/>
    <col min="5" max="5" width="9.1328125" style="43"/>
    <col min="6" max="8" width="9.1328125" style="25" hidden="1" customWidth="1"/>
    <col min="9" max="10" width="9.73046875" style="24" customWidth="1"/>
    <col min="11" max="11" width="9.73046875" style="25" customWidth="1"/>
    <col min="12" max="12" width="12.59765625" style="41" customWidth="1"/>
    <col min="13" max="14" width="9.73046875" style="41" customWidth="1"/>
    <col min="15" max="15" width="12.73046875" style="41" customWidth="1"/>
    <col min="16" max="16" width="9.73046875" style="24" customWidth="1"/>
    <col min="17" max="17" width="9.73046875" style="40" customWidth="1"/>
    <col min="18" max="19" width="9.73046875" style="41" customWidth="1"/>
    <col min="20" max="20" width="5.265625" style="41" customWidth="1"/>
    <col min="21" max="21" width="9.59765625" style="43" customWidth="1"/>
    <col min="22" max="22" width="9.1328125" style="41"/>
    <col min="23" max="23" width="5" style="41" customWidth="1"/>
    <col min="24" max="29" width="9.1328125" style="43"/>
    <col min="30" max="31" width="9.1328125" style="41"/>
    <col min="32" max="16384" width="9.1328125" style="24"/>
  </cols>
  <sheetData>
    <row r="1" spans="1:31" s="1" customFormat="1" ht="35.25" customHeight="1" x14ac:dyDescent="0.45">
      <c r="A1" s="2" t="s">
        <v>83</v>
      </c>
      <c r="B1" s="7" t="s">
        <v>1</v>
      </c>
      <c r="C1" s="3"/>
      <c r="D1" s="3"/>
      <c r="E1" s="33"/>
      <c r="F1" s="3"/>
      <c r="G1" s="3"/>
      <c r="H1" s="3"/>
      <c r="K1" s="3"/>
      <c r="L1" s="101"/>
      <c r="M1" s="101"/>
      <c r="N1" s="101"/>
      <c r="O1" s="101"/>
      <c r="Q1" s="102"/>
      <c r="R1" s="101"/>
      <c r="S1" s="101"/>
      <c r="T1" s="42"/>
      <c r="U1" s="42"/>
      <c r="V1" s="42"/>
      <c r="W1" s="42"/>
      <c r="X1" s="33"/>
      <c r="Y1" s="33"/>
      <c r="Z1" s="33"/>
      <c r="AA1" s="33"/>
      <c r="AB1" s="33"/>
      <c r="AC1" s="33"/>
      <c r="AD1" s="101"/>
      <c r="AE1" s="101"/>
    </row>
    <row r="2" spans="1:31" s="25" customFormat="1" ht="28.5" x14ac:dyDescent="0.45">
      <c r="A2" s="5" t="s">
        <v>2</v>
      </c>
      <c r="B2" s="6" t="s">
        <v>3</v>
      </c>
      <c r="C2" s="6" t="s">
        <v>4</v>
      </c>
      <c r="D2" s="6" t="s">
        <v>5</v>
      </c>
      <c r="E2" s="98" t="s">
        <v>40</v>
      </c>
      <c r="F2" s="8" t="s">
        <v>41</v>
      </c>
      <c r="G2" s="29" t="s">
        <v>42</v>
      </c>
      <c r="H2" s="29" t="s">
        <v>43</v>
      </c>
      <c r="I2" s="5" t="s">
        <v>6</v>
      </c>
      <c r="J2" s="5" t="s">
        <v>7</v>
      </c>
      <c r="K2" s="5" t="s">
        <v>8</v>
      </c>
      <c r="L2" s="34" t="s">
        <v>9</v>
      </c>
      <c r="M2" s="35" t="s">
        <v>10</v>
      </c>
      <c r="N2" s="36" t="s">
        <v>11</v>
      </c>
      <c r="O2" s="34" t="s">
        <v>12</v>
      </c>
      <c r="P2" s="5" t="s">
        <v>13</v>
      </c>
      <c r="Q2" s="34" t="s">
        <v>14</v>
      </c>
      <c r="R2" s="36" t="s">
        <v>11</v>
      </c>
      <c r="S2" s="34" t="s">
        <v>15</v>
      </c>
      <c r="T2" s="43"/>
      <c r="U2" s="44" t="s">
        <v>83</v>
      </c>
      <c r="V2" s="45" t="s">
        <v>10</v>
      </c>
      <c r="W2" s="43"/>
      <c r="X2" s="103" t="s">
        <v>44</v>
      </c>
      <c r="Y2" s="104" t="s">
        <v>45</v>
      </c>
      <c r="Z2" s="105" t="s">
        <v>44</v>
      </c>
      <c r="AA2" s="106" t="s">
        <v>46</v>
      </c>
      <c r="AB2" s="107" t="s">
        <v>44</v>
      </c>
      <c r="AC2" s="108" t="s">
        <v>47</v>
      </c>
      <c r="AD2" s="43"/>
      <c r="AE2" s="43"/>
    </row>
    <row r="3" spans="1:31" x14ac:dyDescent="0.45">
      <c r="A3" s="22"/>
      <c r="B3" s="22"/>
      <c r="C3" s="28"/>
      <c r="D3" s="30"/>
      <c r="E3" s="99" t="str">
        <f t="shared" ref="E3:E34" si="0">IF(F3&lt;&gt;"", F3, IF(G3&lt;&gt;"", G3, IF(H3&lt;&gt;"", H3, "")))</f>
        <v/>
      </c>
      <c r="F3" s="94" t="str">
        <f>IF(C3="", "", IF(C3=11, IF(ISNUMBER(MATCH(D3, $X$3:$X$35, 0)), VLOOKUP(D3, $X$3:$Y$35, 2, FALSE), ""), ""))</f>
        <v/>
      </c>
      <c r="G3" s="95" t="str">
        <f>IF(C3="", "", IF(C3=12, IF(ISNUMBER(MATCH(D3, $Z$3:$Z$35, 0)), VLOOKUP(D3, $Z$3:$AA$35, 2, FALSE), ""), ""))</f>
        <v/>
      </c>
      <c r="H3" s="96" t="str">
        <f>IF(C3="", "", IF(C3=13, IF(ISNUMBER(MATCH(D3, $AB$3:$AB$35, 0)), VLOOKUP(D3, $AB$3:$AC$35, 2, FALSE), ""), ""))</f>
        <v/>
      </c>
      <c r="I3" s="10"/>
      <c r="J3" s="10"/>
      <c r="K3" s="11"/>
      <c r="L3" s="37" t="str">
        <f t="shared" ref="L3:L34" si="1">IF(K3="","",MAX(I3:K3))</f>
        <v/>
      </c>
      <c r="M3" s="38" t="str">
        <f>IF(D3="","",VLOOKUP(D3,$U$3:$V$35,2,FALSE))</f>
        <v/>
      </c>
      <c r="N3" s="38" t="str">
        <f t="shared" ref="N3:N34" si="2">IF(M3="","",ROUNDDOWN((L3/M3*100),2))</f>
        <v/>
      </c>
      <c r="O3" s="39" t="str">
        <f t="shared" ref="O3:O34" si="3">IF(K3="","",RANK(N3,N$3:N$66,0))</f>
        <v/>
      </c>
      <c r="P3" s="10"/>
      <c r="Q3" s="46" t="str">
        <f t="shared" ref="Q3:Q34" si="4">IF(P3="", "", MAX(I3:K3, P3))</f>
        <v/>
      </c>
      <c r="R3" s="38" t="str">
        <f t="shared" ref="R3:R34" si="5">IF(Q3="","",ROUNDDOWN((Q3/M3*100),2))</f>
        <v/>
      </c>
      <c r="S3" s="39" t="str">
        <f t="shared" ref="S3:S34" si="6">IF(R3="","",RANK(R3,R$3:R$50,0))</f>
        <v/>
      </c>
      <c r="U3" s="81" t="s">
        <v>48</v>
      </c>
      <c r="V3" s="82">
        <v>58.54</v>
      </c>
      <c r="X3" s="83" t="s">
        <v>48</v>
      </c>
      <c r="Y3" s="90" t="s">
        <v>84</v>
      </c>
      <c r="Z3" s="84" t="s">
        <v>48</v>
      </c>
      <c r="AA3" s="85" t="s">
        <v>84</v>
      </c>
      <c r="AB3" s="86" t="s">
        <v>48</v>
      </c>
      <c r="AC3" s="87" t="s">
        <v>84</v>
      </c>
    </row>
    <row r="4" spans="1:31" x14ac:dyDescent="0.45">
      <c r="A4" s="22"/>
      <c r="B4" s="22"/>
      <c r="C4" s="28"/>
      <c r="D4" s="31"/>
      <c r="E4" s="99" t="str">
        <f t="shared" si="0"/>
        <v/>
      </c>
      <c r="F4" s="94" t="str">
        <f t="shared" ref="F4:F16" si="7">IF(C4="", "", IF(C4=11, IF(ISNUMBER(MATCH(D4, $X$3:$X$35, 0)), VLOOKUP(D4, $X$3:$Y$35, 2, FALSE), ""), ""))</f>
        <v/>
      </c>
      <c r="G4" s="95" t="str">
        <f t="shared" ref="G4:G16" si="8">IF(C4="", "", IF(C4=12, IF(ISNUMBER(MATCH(D4, $Z$3:$Z$35, 0)), VLOOKUP(D4, $Z$3:$AA$35, 2, FALSE), ""), ""))</f>
        <v/>
      </c>
      <c r="H4" s="96" t="str">
        <f t="shared" ref="H4:H16" si="9">IF(C4="", "", IF(C4=13, IF(ISNUMBER(MATCH(D4, $AB$3:$AB$35, 0)), VLOOKUP(D4, $AB$3:$AC$35, 2, FALSE), ""), ""))</f>
        <v/>
      </c>
      <c r="I4" s="10"/>
      <c r="J4" s="10"/>
      <c r="K4" s="11"/>
      <c r="L4" s="37" t="str">
        <f t="shared" si="1"/>
        <v/>
      </c>
      <c r="M4" s="38" t="str">
        <f t="shared" ref="M4:M51" si="10">IF(D4="","",VLOOKUP(D4,$U$3:$V$35,2,FALSE))</f>
        <v/>
      </c>
      <c r="N4" s="38" t="str">
        <f t="shared" si="2"/>
        <v/>
      </c>
      <c r="O4" s="39" t="str">
        <f t="shared" si="3"/>
        <v/>
      </c>
      <c r="P4" s="10"/>
      <c r="Q4" s="46" t="str">
        <f t="shared" si="4"/>
        <v/>
      </c>
      <c r="R4" s="38" t="str">
        <f t="shared" si="5"/>
        <v/>
      </c>
      <c r="S4" s="39" t="str">
        <f t="shared" si="6"/>
        <v/>
      </c>
      <c r="U4" s="88" t="s">
        <v>51</v>
      </c>
      <c r="V4" s="89">
        <v>40.42</v>
      </c>
      <c r="X4" s="83" t="s">
        <v>51</v>
      </c>
      <c r="Y4" s="90" t="s">
        <v>84</v>
      </c>
      <c r="Z4" s="84" t="s">
        <v>51</v>
      </c>
      <c r="AA4" s="85" t="s">
        <v>84</v>
      </c>
      <c r="AB4" s="86" t="s">
        <v>51</v>
      </c>
      <c r="AC4" s="87" t="s">
        <v>84</v>
      </c>
    </row>
    <row r="5" spans="1:31" x14ac:dyDescent="0.45">
      <c r="A5" s="22"/>
      <c r="B5" s="22"/>
      <c r="C5" s="28"/>
      <c r="D5" s="31"/>
      <c r="E5" s="99" t="str">
        <f t="shared" si="0"/>
        <v/>
      </c>
      <c r="F5" s="94" t="str">
        <f t="shared" si="7"/>
        <v/>
      </c>
      <c r="G5" s="95" t="str">
        <f t="shared" si="8"/>
        <v/>
      </c>
      <c r="H5" s="96" t="str">
        <f t="shared" si="9"/>
        <v/>
      </c>
      <c r="I5" s="10"/>
      <c r="J5" s="10"/>
      <c r="K5" s="11"/>
      <c r="L5" s="37" t="str">
        <f t="shared" si="1"/>
        <v/>
      </c>
      <c r="M5" s="38" t="str">
        <f t="shared" si="10"/>
        <v/>
      </c>
      <c r="N5" s="38" t="str">
        <f t="shared" si="2"/>
        <v/>
      </c>
      <c r="O5" s="39" t="str">
        <f t="shared" si="3"/>
        <v/>
      </c>
      <c r="P5" s="10"/>
      <c r="Q5" s="46" t="str">
        <f t="shared" si="4"/>
        <v/>
      </c>
      <c r="R5" s="38" t="str">
        <f t="shared" si="5"/>
        <v/>
      </c>
      <c r="S5" s="39" t="str">
        <f t="shared" si="6"/>
        <v/>
      </c>
      <c r="U5" s="88" t="s">
        <v>52</v>
      </c>
      <c r="V5" s="89">
        <v>47.4</v>
      </c>
      <c r="X5" s="90" t="s">
        <v>52</v>
      </c>
      <c r="Y5" s="90" t="s">
        <v>84</v>
      </c>
      <c r="Z5" s="85" t="s">
        <v>52</v>
      </c>
      <c r="AA5" s="85" t="s">
        <v>84</v>
      </c>
      <c r="AB5" s="87" t="s">
        <v>52</v>
      </c>
      <c r="AC5" s="87" t="s">
        <v>84</v>
      </c>
    </row>
    <row r="6" spans="1:31" x14ac:dyDescent="0.45">
      <c r="A6" s="22"/>
      <c r="B6" s="22"/>
      <c r="C6" s="28"/>
      <c r="D6" s="31"/>
      <c r="E6" s="99" t="str">
        <f t="shared" si="0"/>
        <v/>
      </c>
      <c r="F6" s="94" t="str">
        <f t="shared" si="7"/>
        <v/>
      </c>
      <c r="G6" s="95" t="str">
        <f t="shared" si="8"/>
        <v/>
      </c>
      <c r="H6" s="96" t="str">
        <f t="shared" si="9"/>
        <v/>
      </c>
      <c r="I6" s="10"/>
      <c r="J6" s="10"/>
      <c r="K6" s="11"/>
      <c r="L6" s="37" t="str">
        <f t="shared" si="1"/>
        <v/>
      </c>
      <c r="M6" s="38" t="str">
        <f t="shared" si="10"/>
        <v/>
      </c>
      <c r="N6" s="38" t="str">
        <f t="shared" si="2"/>
        <v/>
      </c>
      <c r="O6" s="39" t="str">
        <f t="shared" si="3"/>
        <v/>
      </c>
      <c r="P6" s="10"/>
      <c r="Q6" s="46" t="str">
        <f t="shared" si="4"/>
        <v/>
      </c>
      <c r="R6" s="38" t="str">
        <f t="shared" si="5"/>
        <v/>
      </c>
      <c r="S6" s="39" t="str">
        <f t="shared" si="6"/>
        <v/>
      </c>
      <c r="U6" s="88" t="s">
        <v>53</v>
      </c>
      <c r="V6" s="89">
        <v>44.67</v>
      </c>
      <c r="X6" s="90" t="s">
        <v>53</v>
      </c>
      <c r="Y6" s="90" t="s">
        <v>84</v>
      </c>
      <c r="Z6" s="85" t="s">
        <v>53</v>
      </c>
      <c r="AA6" s="85" t="s">
        <v>84</v>
      </c>
      <c r="AB6" s="87" t="s">
        <v>53</v>
      </c>
      <c r="AC6" s="87" t="s">
        <v>84</v>
      </c>
    </row>
    <row r="7" spans="1:31" x14ac:dyDescent="0.45">
      <c r="A7" s="22"/>
      <c r="B7" s="22"/>
      <c r="C7" s="28"/>
      <c r="D7" s="31"/>
      <c r="E7" s="99" t="str">
        <f t="shared" si="0"/>
        <v/>
      </c>
      <c r="F7" s="94" t="str">
        <f t="shared" si="7"/>
        <v/>
      </c>
      <c r="G7" s="95" t="str">
        <f t="shared" si="8"/>
        <v/>
      </c>
      <c r="H7" s="96" t="str">
        <f t="shared" si="9"/>
        <v/>
      </c>
      <c r="I7" s="10"/>
      <c r="J7" s="10"/>
      <c r="K7" s="11"/>
      <c r="L7" s="37" t="str">
        <f t="shared" si="1"/>
        <v/>
      </c>
      <c r="M7" s="38" t="str">
        <f t="shared" si="10"/>
        <v/>
      </c>
      <c r="N7" s="38" t="str">
        <f t="shared" si="2"/>
        <v/>
      </c>
      <c r="O7" s="39" t="str">
        <f t="shared" si="3"/>
        <v/>
      </c>
      <c r="P7" s="10"/>
      <c r="Q7" s="46" t="str">
        <f t="shared" si="4"/>
        <v/>
      </c>
      <c r="R7" s="38" t="str">
        <f t="shared" si="5"/>
        <v/>
      </c>
      <c r="S7" s="39" t="str">
        <f t="shared" si="6"/>
        <v/>
      </c>
      <c r="U7" s="88" t="s">
        <v>54</v>
      </c>
      <c r="V7" s="89">
        <v>43.63</v>
      </c>
      <c r="X7" s="83" t="s">
        <v>54</v>
      </c>
      <c r="Y7" s="90" t="s">
        <v>84</v>
      </c>
      <c r="Z7" s="84" t="s">
        <v>54</v>
      </c>
      <c r="AA7" s="85" t="s">
        <v>84</v>
      </c>
      <c r="AB7" s="86" t="s">
        <v>54</v>
      </c>
      <c r="AC7" s="87" t="s">
        <v>84</v>
      </c>
    </row>
    <row r="8" spans="1:31" x14ac:dyDescent="0.45">
      <c r="A8" s="22"/>
      <c r="B8" s="22"/>
      <c r="C8" s="28"/>
      <c r="D8" s="31"/>
      <c r="E8" s="99" t="str">
        <f t="shared" si="0"/>
        <v/>
      </c>
      <c r="F8" s="94" t="str">
        <f t="shared" si="7"/>
        <v/>
      </c>
      <c r="G8" s="95" t="str">
        <f t="shared" si="8"/>
        <v/>
      </c>
      <c r="H8" s="96" t="str">
        <f t="shared" si="9"/>
        <v/>
      </c>
      <c r="I8" s="10"/>
      <c r="J8" s="10"/>
      <c r="K8" s="11"/>
      <c r="L8" s="37" t="str">
        <f t="shared" si="1"/>
        <v/>
      </c>
      <c r="M8" s="38" t="str">
        <f t="shared" si="10"/>
        <v/>
      </c>
      <c r="N8" s="38" t="str">
        <f t="shared" si="2"/>
        <v/>
      </c>
      <c r="O8" s="39" t="str">
        <f t="shared" si="3"/>
        <v/>
      </c>
      <c r="P8" s="10"/>
      <c r="Q8" s="46" t="str">
        <f t="shared" si="4"/>
        <v/>
      </c>
      <c r="R8" s="38" t="str">
        <f t="shared" si="5"/>
        <v/>
      </c>
      <c r="S8" s="39" t="str">
        <f t="shared" si="6"/>
        <v/>
      </c>
      <c r="U8" s="88" t="s">
        <v>55</v>
      </c>
      <c r="V8" s="89">
        <v>18.09</v>
      </c>
      <c r="X8" s="83" t="s">
        <v>55</v>
      </c>
      <c r="Y8" s="83" t="s">
        <v>85</v>
      </c>
      <c r="Z8" s="84" t="s">
        <v>55</v>
      </c>
      <c r="AA8" s="84" t="s">
        <v>85</v>
      </c>
      <c r="AB8" s="86" t="s">
        <v>55</v>
      </c>
      <c r="AC8" s="86" t="s">
        <v>85</v>
      </c>
    </row>
    <row r="9" spans="1:31" x14ac:dyDescent="0.45">
      <c r="A9" s="22"/>
      <c r="B9" s="22"/>
      <c r="C9" s="28"/>
      <c r="D9" s="31"/>
      <c r="E9" s="99" t="str">
        <f t="shared" si="0"/>
        <v/>
      </c>
      <c r="F9" s="94" t="str">
        <f t="shared" si="7"/>
        <v/>
      </c>
      <c r="G9" s="95" t="str">
        <f t="shared" si="8"/>
        <v/>
      </c>
      <c r="H9" s="96" t="str">
        <f t="shared" si="9"/>
        <v/>
      </c>
      <c r="I9" s="10"/>
      <c r="J9" s="10"/>
      <c r="K9" s="11"/>
      <c r="L9" s="37" t="str">
        <f t="shared" si="1"/>
        <v/>
      </c>
      <c r="M9" s="38" t="str">
        <f t="shared" si="10"/>
        <v/>
      </c>
      <c r="N9" s="38" t="str">
        <f t="shared" si="2"/>
        <v/>
      </c>
      <c r="O9" s="39" t="str">
        <f t="shared" si="3"/>
        <v/>
      </c>
      <c r="P9" s="10"/>
      <c r="Q9" s="46" t="str">
        <f t="shared" si="4"/>
        <v/>
      </c>
      <c r="R9" s="38" t="str">
        <f t="shared" si="5"/>
        <v/>
      </c>
      <c r="S9" s="39" t="str">
        <f t="shared" si="6"/>
        <v/>
      </c>
      <c r="U9" s="88" t="s">
        <v>56</v>
      </c>
      <c r="V9" s="89">
        <v>13.97</v>
      </c>
      <c r="X9" s="83" t="s">
        <v>56</v>
      </c>
      <c r="Y9" s="83" t="s">
        <v>85</v>
      </c>
      <c r="Z9" s="84" t="s">
        <v>56</v>
      </c>
      <c r="AA9" s="84" t="s">
        <v>85</v>
      </c>
      <c r="AB9" s="86" t="s">
        <v>56</v>
      </c>
      <c r="AC9" s="86" t="s">
        <v>85</v>
      </c>
    </row>
    <row r="10" spans="1:31" x14ac:dyDescent="0.45">
      <c r="A10" s="22"/>
      <c r="B10" s="22"/>
      <c r="C10" s="28"/>
      <c r="D10" s="31"/>
      <c r="E10" s="99" t="str">
        <f t="shared" si="0"/>
        <v/>
      </c>
      <c r="F10" s="94" t="str">
        <f t="shared" si="7"/>
        <v/>
      </c>
      <c r="G10" s="95" t="str">
        <f t="shared" si="8"/>
        <v/>
      </c>
      <c r="H10" s="96" t="str">
        <f t="shared" si="9"/>
        <v/>
      </c>
      <c r="I10" s="10"/>
      <c r="J10" s="10"/>
      <c r="K10" s="11"/>
      <c r="L10" s="37" t="str">
        <f t="shared" si="1"/>
        <v/>
      </c>
      <c r="M10" s="38" t="str">
        <f t="shared" si="10"/>
        <v/>
      </c>
      <c r="N10" s="38" t="str">
        <f t="shared" si="2"/>
        <v/>
      </c>
      <c r="O10" s="39" t="str">
        <f t="shared" si="3"/>
        <v/>
      </c>
      <c r="P10" s="10"/>
      <c r="Q10" s="46" t="str">
        <f t="shared" si="4"/>
        <v/>
      </c>
      <c r="R10" s="38" t="str">
        <f t="shared" si="5"/>
        <v/>
      </c>
      <c r="S10" s="39" t="str">
        <f t="shared" si="6"/>
        <v/>
      </c>
      <c r="U10" s="88" t="s">
        <v>58</v>
      </c>
      <c r="V10" s="89">
        <v>22.62</v>
      </c>
      <c r="X10" s="83" t="s">
        <v>58</v>
      </c>
      <c r="Y10" s="83" t="s">
        <v>85</v>
      </c>
      <c r="Z10" s="84" t="s">
        <v>58</v>
      </c>
      <c r="AA10" s="84" t="s">
        <v>85</v>
      </c>
      <c r="AB10" s="86" t="s">
        <v>58</v>
      </c>
      <c r="AC10" s="86" t="s">
        <v>85</v>
      </c>
    </row>
    <row r="11" spans="1:31" x14ac:dyDescent="0.45">
      <c r="A11" s="22"/>
      <c r="B11" s="22"/>
      <c r="C11" s="28"/>
      <c r="D11" s="31"/>
      <c r="E11" s="99" t="str">
        <f t="shared" si="0"/>
        <v/>
      </c>
      <c r="F11" s="94" t="str">
        <f t="shared" si="7"/>
        <v/>
      </c>
      <c r="G11" s="95" t="str">
        <f t="shared" si="8"/>
        <v/>
      </c>
      <c r="H11" s="96" t="str">
        <f t="shared" si="9"/>
        <v/>
      </c>
      <c r="I11" s="10"/>
      <c r="J11" s="10"/>
      <c r="K11" s="11"/>
      <c r="L11" s="37" t="str">
        <f t="shared" si="1"/>
        <v/>
      </c>
      <c r="M11" s="38" t="str">
        <f t="shared" si="10"/>
        <v/>
      </c>
      <c r="N11" s="38" t="str">
        <f t="shared" si="2"/>
        <v/>
      </c>
      <c r="O11" s="39" t="str">
        <f t="shared" si="3"/>
        <v/>
      </c>
      <c r="P11" s="10"/>
      <c r="Q11" s="46" t="str">
        <f t="shared" si="4"/>
        <v/>
      </c>
      <c r="R11" s="38" t="str">
        <f t="shared" si="5"/>
        <v/>
      </c>
      <c r="S11" s="39" t="str">
        <f t="shared" si="6"/>
        <v/>
      </c>
      <c r="U11" s="88" t="s">
        <v>59</v>
      </c>
      <c r="V11" s="89">
        <v>22.91</v>
      </c>
      <c r="X11" s="83" t="s">
        <v>59</v>
      </c>
      <c r="Y11" s="83" t="s">
        <v>85</v>
      </c>
      <c r="Z11" s="84" t="s">
        <v>59</v>
      </c>
      <c r="AA11" s="84" t="s">
        <v>85</v>
      </c>
      <c r="AB11" s="86" t="s">
        <v>59</v>
      </c>
      <c r="AC11" s="86" t="s">
        <v>85</v>
      </c>
    </row>
    <row r="12" spans="1:31" x14ac:dyDescent="0.45">
      <c r="A12" s="22"/>
      <c r="B12" s="22"/>
      <c r="C12" s="28"/>
      <c r="D12" s="97"/>
      <c r="E12" s="99" t="str">
        <f t="shared" si="0"/>
        <v/>
      </c>
      <c r="F12" s="94" t="str">
        <f t="shared" si="7"/>
        <v/>
      </c>
      <c r="G12" s="95" t="str">
        <f t="shared" si="8"/>
        <v/>
      </c>
      <c r="H12" s="96" t="str">
        <f t="shared" si="9"/>
        <v/>
      </c>
      <c r="I12" s="10"/>
      <c r="J12" s="10"/>
      <c r="K12" s="11"/>
      <c r="L12" s="37" t="str">
        <f t="shared" si="1"/>
        <v/>
      </c>
      <c r="M12" s="38" t="str">
        <f t="shared" si="10"/>
        <v/>
      </c>
      <c r="N12" s="38" t="str">
        <f t="shared" si="2"/>
        <v/>
      </c>
      <c r="O12" s="39" t="str">
        <f t="shared" si="3"/>
        <v/>
      </c>
      <c r="P12" s="10"/>
      <c r="Q12" s="46" t="str">
        <f t="shared" si="4"/>
        <v/>
      </c>
      <c r="R12" s="38" t="str">
        <f t="shared" si="5"/>
        <v/>
      </c>
      <c r="S12" s="39" t="str">
        <f t="shared" si="6"/>
        <v/>
      </c>
      <c r="U12" s="88" t="s">
        <v>60</v>
      </c>
      <c r="V12" s="89">
        <v>31.92</v>
      </c>
      <c r="X12" s="83" t="s">
        <v>60</v>
      </c>
      <c r="Y12" s="83" t="s">
        <v>85</v>
      </c>
      <c r="Z12" s="84" t="s">
        <v>60</v>
      </c>
      <c r="AA12" s="84" t="s">
        <v>85</v>
      </c>
      <c r="AB12" s="86" t="s">
        <v>60</v>
      </c>
      <c r="AC12" s="86" t="s">
        <v>85</v>
      </c>
    </row>
    <row r="13" spans="1:31" x14ac:dyDescent="0.45">
      <c r="A13" s="22"/>
      <c r="B13" s="22"/>
      <c r="C13" s="28"/>
      <c r="D13" s="97"/>
      <c r="E13" s="99" t="str">
        <f t="shared" si="0"/>
        <v/>
      </c>
      <c r="F13" s="94" t="str">
        <f t="shared" si="7"/>
        <v/>
      </c>
      <c r="G13" s="95" t="str">
        <f t="shared" si="8"/>
        <v/>
      </c>
      <c r="H13" s="96" t="str">
        <f t="shared" si="9"/>
        <v/>
      </c>
      <c r="I13" s="10"/>
      <c r="J13" s="10"/>
      <c r="K13" s="11"/>
      <c r="L13" s="37" t="str">
        <f t="shared" si="1"/>
        <v/>
      </c>
      <c r="M13" s="38" t="str">
        <f t="shared" si="10"/>
        <v/>
      </c>
      <c r="N13" s="38" t="str">
        <f t="shared" si="2"/>
        <v/>
      </c>
      <c r="O13" s="39" t="str">
        <f t="shared" si="3"/>
        <v/>
      </c>
      <c r="P13" s="10"/>
      <c r="Q13" s="46" t="str">
        <f t="shared" si="4"/>
        <v/>
      </c>
      <c r="R13" s="38" t="str">
        <f t="shared" si="5"/>
        <v/>
      </c>
      <c r="S13" s="39" t="str">
        <f t="shared" si="6"/>
        <v/>
      </c>
      <c r="U13" s="88" t="s">
        <v>61</v>
      </c>
      <c r="V13" s="89">
        <v>28.01</v>
      </c>
      <c r="X13" s="83" t="s">
        <v>61</v>
      </c>
      <c r="Y13" s="83" t="s">
        <v>85</v>
      </c>
      <c r="Z13" s="84" t="s">
        <v>61</v>
      </c>
      <c r="AA13" s="84" t="s">
        <v>85</v>
      </c>
      <c r="AB13" s="86" t="s">
        <v>61</v>
      </c>
      <c r="AC13" s="86" t="s">
        <v>85</v>
      </c>
    </row>
    <row r="14" spans="1:31" x14ac:dyDescent="0.45">
      <c r="A14" s="22"/>
      <c r="B14" s="22"/>
      <c r="C14" s="28"/>
      <c r="D14" s="97"/>
      <c r="E14" s="99" t="str">
        <f t="shared" si="0"/>
        <v/>
      </c>
      <c r="F14" s="94" t="str">
        <f t="shared" si="7"/>
        <v/>
      </c>
      <c r="G14" s="95" t="str">
        <f t="shared" si="8"/>
        <v/>
      </c>
      <c r="H14" s="96" t="str">
        <f t="shared" si="9"/>
        <v/>
      </c>
      <c r="I14" s="10"/>
      <c r="J14" s="10"/>
      <c r="K14" s="11"/>
      <c r="L14" s="37" t="str">
        <f t="shared" si="1"/>
        <v/>
      </c>
      <c r="M14" s="38" t="str">
        <f t="shared" si="10"/>
        <v/>
      </c>
      <c r="N14" s="38" t="str">
        <f t="shared" si="2"/>
        <v/>
      </c>
      <c r="O14" s="39" t="str">
        <f t="shared" si="3"/>
        <v/>
      </c>
      <c r="P14" s="10"/>
      <c r="Q14" s="46" t="str">
        <f t="shared" si="4"/>
        <v/>
      </c>
      <c r="R14" s="38" t="str">
        <f t="shared" si="5"/>
        <v/>
      </c>
      <c r="S14" s="39" t="str">
        <f t="shared" si="6"/>
        <v/>
      </c>
      <c r="U14" s="88" t="s">
        <v>62</v>
      </c>
      <c r="V14" s="89">
        <v>38.29</v>
      </c>
      <c r="X14" s="83" t="s">
        <v>62</v>
      </c>
      <c r="Y14" s="83" t="s">
        <v>85</v>
      </c>
      <c r="Z14" s="84" t="s">
        <v>62</v>
      </c>
      <c r="AA14" s="84" t="s">
        <v>85</v>
      </c>
      <c r="AB14" s="86" t="s">
        <v>62</v>
      </c>
      <c r="AC14" s="86" t="s">
        <v>85</v>
      </c>
    </row>
    <row r="15" spans="1:31" x14ac:dyDescent="0.45">
      <c r="A15" s="22"/>
      <c r="B15" s="22"/>
      <c r="C15" s="28"/>
      <c r="D15" s="97"/>
      <c r="E15" s="99" t="str">
        <f t="shared" si="0"/>
        <v/>
      </c>
      <c r="F15" s="94" t="str">
        <f t="shared" si="7"/>
        <v/>
      </c>
      <c r="G15" s="95" t="str">
        <f t="shared" si="8"/>
        <v/>
      </c>
      <c r="H15" s="96" t="str">
        <f t="shared" si="9"/>
        <v/>
      </c>
      <c r="I15" s="10"/>
      <c r="J15" s="10"/>
      <c r="K15" s="11"/>
      <c r="L15" s="37" t="str">
        <f t="shared" si="1"/>
        <v/>
      </c>
      <c r="M15" s="38" t="str">
        <f t="shared" si="10"/>
        <v/>
      </c>
      <c r="N15" s="38" t="str">
        <f t="shared" si="2"/>
        <v/>
      </c>
      <c r="O15" s="39" t="str">
        <f t="shared" si="3"/>
        <v/>
      </c>
      <c r="P15" s="10"/>
      <c r="Q15" s="46" t="str">
        <f t="shared" si="4"/>
        <v/>
      </c>
      <c r="R15" s="38" t="str">
        <f t="shared" si="5"/>
        <v/>
      </c>
      <c r="S15" s="39" t="str">
        <f t="shared" si="6"/>
        <v/>
      </c>
      <c r="U15" s="88" t="s">
        <v>63</v>
      </c>
      <c r="V15" s="89">
        <v>37.83</v>
      </c>
      <c r="X15" s="83" t="s">
        <v>63</v>
      </c>
      <c r="Y15" s="83" t="s">
        <v>85</v>
      </c>
      <c r="Z15" s="84" t="s">
        <v>63</v>
      </c>
      <c r="AA15" s="84" t="s">
        <v>85</v>
      </c>
      <c r="AB15" s="86" t="s">
        <v>63</v>
      </c>
      <c r="AC15" s="86" t="s">
        <v>85</v>
      </c>
    </row>
    <row r="16" spans="1:31" x14ac:dyDescent="0.45">
      <c r="A16" s="22"/>
      <c r="B16" s="22"/>
      <c r="C16" s="28"/>
      <c r="D16" s="97"/>
      <c r="E16" s="99" t="str">
        <f t="shared" si="0"/>
        <v/>
      </c>
      <c r="F16" s="94" t="str">
        <f t="shared" si="7"/>
        <v/>
      </c>
      <c r="G16" s="95" t="str">
        <f t="shared" si="8"/>
        <v/>
      </c>
      <c r="H16" s="96" t="str">
        <f t="shared" si="9"/>
        <v/>
      </c>
      <c r="I16" s="10"/>
      <c r="J16" s="10"/>
      <c r="K16" s="11"/>
      <c r="L16" s="37" t="str">
        <f t="shared" si="1"/>
        <v/>
      </c>
      <c r="M16" s="38" t="str">
        <f t="shared" si="10"/>
        <v/>
      </c>
      <c r="N16" s="38" t="str">
        <f t="shared" si="2"/>
        <v/>
      </c>
      <c r="O16" s="39" t="str">
        <f t="shared" si="3"/>
        <v/>
      </c>
      <c r="P16" s="10"/>
      <c r="Q16" s="46" t="str">
        <f t="shared" si="4"/>
        <v/>
      </c>
      <c r="R16" s="38" t="str">
        <f t="shared" si="5"/>
        <v/>
      </c>
      <c r="S16" s="39" t="str">
        <f t="shared" si="6"/>
        <v/>
      </c>
      <c r="U16" s="88" t="s">
        <v>64</v>
      </c>
      <c r="V16" s="89">
        <v>25.3</v>
      </c>
      <c r="X16" s="83" t="s">
        <v>64</v>
      </c>
      <c r="Y16" s="83" t="s">
        <v>85</v>
      </c>
      <c r="Z16" s="84" t="s">
        <v>64</v>
      </c>
      <c r="AA16" s="84" t="s">
        <v>85</v>
      </c>
      <c r="AB16" s="86" t="s">
        <v>64</v>
      </c>
      <c r="AC16" s="86" t="s">
        <v>85</v>
      </c>
    </row>
    <row r="17" spans="1:29" x14ac:dyDescent="0.45">
      <c r="A17" s="22"/>
      <c r="B17" s="22"/>
      <c r="C17" s="28"/>
      <c r="D17" s="97"/>
      <c r="E17" s="99" t="str">
        <f t="shared" si="0"/>
        <v/>
      </c>
      <c r="F17" s="94" t="str">
        <f t="shared" ref="F17:F51" si="11">IF(C17="", "", IF(C17=11, IF(ISNUMBER(MATCH(D17, $X$3:$X$35, 0)), VLOOKUP(D17, $X$3:$Y$35, 2, FALSE), ""), ""))</f>
        <v/>
      </c>
      <c r="G17" s="95" t="str">
        <f t="shared" ref="G17:G51" si="12">IF(C17="", "", IF(C17=12, IF(ISNUMBER(MATCH(D17, $Z$3:$Z$35, 0)), VLOOKUP(D17, $Z$3:$AA$35, 2, FALSE), ""), ""))</f>
        <v/>
      </c>
      <c r="H17" s="96" t="str">
        <f t="shared" ref="H17:H51" si="13">IF(C17="", "", IF(C17=13, IF(ISNUMBER(MATCH(D17, $AB$3:$AB$35, 0)), VLOOKUP(D17, $AB$3:$AC$35, 2, FALSE), ""), ""))</f>
        <v/>
      </c>
      <c r="I17" s="10"/>
      <c r="J17" s="10"/>
      <c r="K17" s="11"/>
      <c r="L17" s="37" t="str">
        <f t="shared" si="1"/>
        <v/>
      </c>
      <c r="M17" s="38" t="str">
        <f t="shared" si="10"/>
        <v/>
      </c>
      <c r="N17" s="38" t="str">
        <f t="shared" si="2"/>
        <v/>
      </c>
      <c r="O17" s="39" t="str">
        <f t="shared" si="3"/>
        <v/>
      </c>
      <c r="P17" s="10"/>
      <c r="Q17" s="46" t="str">
        <f t="shared" si="4"/>
        <v/>
      </c>
      <c r="R17" s="38" t="str">
        <f t="shared" si="5"/>
        <v/>
      </c>
      <c r="S17" s="39" t="str">
        <f t="shared" si="6"/>
        <v/>
      </c>
      <c r="U17" s="88" t="s">
        <v>66</v>
      </c>
      <c r="V17" s="89">
        <v>35.53</v>
      </c>
      <c r="X17" s="83" t="s">
        <v>66</v>
      </c>
      <c r="Y17" s="83" t="s">
        <v>85</v>
      </c>
      <c r="Z17" s="84" t="s">
        <v>66</v>
      </c>
      <c r="AA17" s="84" t="s">
        <v>85</v>
      </c>
      <c r="AB17" s="86" t="s">
        <v>66</v>
      </c>
      <c r="AC17" s="86" t="s">
        <v>85</v>
      </c>
    </row>
    <row r="18" spans="1:29" x14ac:dyDescent="0.45">
      <c r="A18" s="22"/>
      <c r="B18" s="22"/>
      <c r="C18" s="28"/>
      <c r="D18" s="97"/>
      <c r="E18" s="99" t="str">
        <f t="shared" si="0"/>
        <v/>
      </c>
      <c r="F18" s="94" t="str">
        <f t="shared" si="11"/>
        <v/>
      </c>
      <c r="G18" s="95" t="str">
        <f t="shared" si="12"/>
        <v/>
      </c>
      <c r="H18" s="96" t="str">
        <f t="shared" si="13"/>
        <v/>
      </c>
      <c r="I18" s="10"/>
      <c r="J18" s="10"/>
      <c r="K18" s="11"/>
      <c r="L18" s="37" t="str">
        <f t="shared" si="1"/>
        <v/>
      </c>
      <c r="M18" s="38" t="str">
        <f t="shared" si="10"/>
        <v/>
      </c>
      <c r="N18" s="38" t="str">
        <f t="shared" si="2"/>
        <v/>
      </c>
      <c r="O18" s="39" t="str">
        <f t="shared" si="3"/>
        <v/>
      </c>
      <c r="P18" s="10"/>
      <c r="Q18" s="46" t="str">
        <f t="shared" si="4"/>
        <v/>
      </c>
      <c r="R18" s="38" t="str">
        <f t="shared" si="5"/>
        <v/>
      </c>
      <c r="S18" s="39" t="str">
        <f t="shared" si="6"/>
        <v/>
      </c>
      <c r="U18" s="88" t="s">
        <v>67</v>
      </c>
      <c r="V18" s="89">
        <v>36.56</v>
      </c>
      <c r="X18" s="83" t="s">
        <v>67</v>
      </c>
      <c r="Y18" s="83" t="s">
        <v>84</v>
      </c>
      <c r="Z18" s="84" t="s">
        <v>67</v>
      </c>
      <c r="AA18" s="84" t="s">
        <v>84</v>
      </c>
      <c r="AB18" s="86" t="s">
        <v>67</v>
      </c>
      <c r="AC18" s="86" t="s">
        <v>84</v>
      </c>
    </row>
    <row r="19" spans="1:29" x14ac:dyDescent="0.45">
      <c r="A19" s="22"/>
      <c r="B19" s="22"/>
      <c r="C19" s="28"/>
      <c r="D19" s="97"/>
      <c r="E19" s="99" t="str">
        <f t="shared" si="0"/>
        <v/>
      </c>
      <c r="F19" s="94" t="str">
        <f t="shared" si="11"/>
        <v/>
      </c>
      <c r="G19" s="95" t="str">
        <f t="shared" si="12"/>
        <v/>
      </c>
      <c r="H19" s="96" t="str">
        <f t="shared" si="13"/>
        <v/>
      </c>
      <c r="I19" s="10"/>
      <c r="J19" s="10"/>
      <c r="K19" s="11"/>
      <c r="L19" s="37" t="str">
        <f t="shared" si="1"/>
        <v/>
      </c>
      <c r="M19" s="38" t="str">
        <f t="shared" si="10"/>
        <v/>
      </c>
      <c r="N19" s="38" t="str">
        <f t="shared" si="2"/>
        <v/>
      </c>
      <c r="O19" s="39" t="str">
        <f t="shared" si="3"/>
        <v/>
      </c>
      <c r="P19" s="10"/>
      <c r="Q19" s="46" t="str">
        <f t="shared" si="4"/>
        <v/>
      </c>
      <c r="R19" s="38" t="str">
        <f t="shared" si="5"/>
        <v/>
      </c>
      <c r="S19" s="39" t="str">
        <f t="shared" si="6"/>
        <v/>
      </c>
      <c r="U19" s="88" t="s">
        <v>68</v>
      </c>
      <c r="V19" s="89">
        <v>26.91</v>
      </c>
      <c r="X19" s="83" t="s">
        <v>68</v>
      </c>
      <c r="Y19" s="83" t="s">
        <v>84</v>
      </c>
      <c r="Z19" s="84" t="s">
        <v>68</v>
      </c>
      <c r="AA19" s="84" t="s">
        <v>84</v>
      </c>
      <c r="AB19" s="86" t="s">
        <v>68</v>
      </c>
      <c r="AC19" s="86" t="s">
        <v>84</v>
      </c>
    </row>
    <row r="20" spans="1:29" x14ac:dyDescent="0.45">
      <c r="A20" s="22"/>
      <c r="B20" s="22"/>
      <c r="C20" s="28"/>
      <c r="D20" s="97"/>
      <c r="E20" s="99" t="str">
        <f t="shared" si="0"/>
        <v/>
      </c>
      <c r="F20" s="94" t="str">
        <f t="shared" si="11"/>
        <v/>
      </c>
      <c r="G20" s="95" t="str">
        <f t="shared" si="12"/>
        <v/>
      </c>
      <c r="H20" s="96" t="str">
        <f t="shared" si="13"/>
        <v/>
      </c>
      <c r="I20" s="10"/>
      <c r="J20" s="10"/>
      <c r="K20" s="11"/>
      <c r="L20" s="37" t="str">
        <f t="shared" si="1"/>
        <v/>
      </c>
      <c r="M20" s="38" t="str">
        <f t="shared" si="10"/>
        <v/>
      </c>
      <c r="N20" s="38" t="str">
        <f t="shared" si="2"/>
        <v/>
      </c>
      <c r="O20" s="39" t="str">
        <f t="shared" si="3"/>
        <v/>
      </c>
      <c r="P20" s="10"/>
      <c r="Q20" s="46" t="str">
        <f t="shared" si="4"/>
        <v/>
      </c>
      <c r="R20" s="38" t="str">
        <f t="shared" si="5"/>
        <v/>
      </c>
      <c r="S20" s="39" t="str">
        <f t="shared" si="6"/>
        <v/>
      </c>
      <c r="U20" s="88" t="s">
        <v>69</v>
      </c>
      <c r="V20" s="89">
        <v>44.53</v>
      </c>
      <c r="X20" s="83" t="s">
        <v>69</v>
      </c>
      <c r="Y20" s="83" t="s">
        <v>84</v>
      </c>
      <c r="Z20" s="84" t="s">
        <v>69</v>
      </c>
      <c r="AA20" s="84" t="s">
        <v>84</v>
      </c>
      <c r="AB20" s="86" t="s">
        <v>69</v>
      </c>
      <c r="AC20" s="86" t="s">
        <v>84</v>
      </c>
    </row>
    <row r="21" spans="1:29" x14ac:dyDescent="0.45">
      <c r="A21" s="22"/>
      <c r="B21" s="22"/>
      <c r="C21" s="28"/>
      <c r="D21" s="97"/>
      <c r="E21" s="99" t="str">
        <f t="shared" si="0"/>
        <v/>
      </c>
      <c r="F21" s="94" t="str">
        <f t="shared" si="11"/>
        <v/>
      </c>
      <c r="G21" s="95" t="str">
        <f t="shared" si="12"/>
        <v/>
      </c>
      <c r="H21" s="96" t="str">
        <f t="shared" si="13"/>
        <v/>
      </c>
      <c r="I21" s="10"/>
      <c r="J21" s="12"/>
      <c r="K21" s="11"/>
      <c r="L21" s="37" t="str">
        <f t="shared" si="1"/>
        <v/>
      </c>
      <c r="M21" s="38" t="str">
        <f t="shared" si="10"/>
        <v/>
      </c>
      <c r="N21" s="38" t="str">
        <f t="shared" si="2"/>
        <v/>
      </c>
      <c r="O21" s="39" t="str">
        <f t="shared" si="3"/>
        <v/>
      </c>
      <c r="P21" s="10"/>
      <c r="Q21" s="46" t="str">
        <f t="shared" si="4"/>
        <v/>
      </c>
      <c r="R21" s="38" t="str">
        <f t="shared" si="5"/>
        <v/>
      </c>
      <c r="S21" s="39" t="str">
        <f t="shared" si="6"/>
        <v/>
      </c>
      <c r="U21" s="88" t="s">
        <v>70</v>
      </c>
      <c r="V21" s="89">
        <v>20.09</v>
      </c>
      <c r="X21" s="83" t="s">
        <v>70</v>
      </c>
      <c r="Y21" s="83" t="s">
        <v>84</v>
      </c>
      <c r="Z21" s="84" t="s">
        <v>70</v>
      </c>
      <c r="AA21" s="84" t="s">
        <v>84</v>
      </c>
      <c r="AB21" s="86" t="s">
        <v>70</v>
      </c>
      <c r="AC21" s="86" t="s">
        <v>84</v>
      </c>
    </row>
    <row r="22" spans="1:29" x14ac:dyDescent="0.45">
      <c r="A22" s="22"/>
      <c r="B22" s="22"/>
      <c r="C22" s="28"/>
      <c r="D22" s="97"/>
      <c r="E22" s="99" t="str">
        <f t="shared" si="0"/>
        <v/>
      </c>
      <c r="F22" s="94" t="str">
        <f t="shared" si="11"/>
        <v/>
      </c>
      <c r="G22" s="95" t="str">
        <f t="shared" si="12"/>
        <v/>
      </c>
      <c r="H22" s="96" t="str">
        <f t="shared" si="13"/>
        <v/>
      </c>
      <c r="I22" s="10"/>
      <c r="J22" s="10"/>
      <c r="K22" s="11"/>
      <c r="L22" s="37" t="str">
        <f t="shared" si="1"/>
        <v/>
      </c>
      <c r="M22" s="38" t="str">
        <f t="shared" si="10"/>
        <v/>
      </c>
      <c r="N22" s="38" t="str">
        <f t="shared" si="2"/>
        <v/>
      </c>
      <c r="O22" s="39" t="str">
        <f t="shared" si="3"/>
        <v/>
      </c>
      <c r="P22" s="10"/>
      <c r="Q22" s="46" t="str">
        <f t="shared" si="4"/>
        <v/>
      </c>
      <c r="R22" s="38" t="str">
        <f t="shared" si="5"/>
        <v/>
      </c>
      <c r="S22" s="39" t="str">
        <f t="shared" si="6"/>
        <v/>
      </c>
      <c r="U22" s="88" t="s">
        <v>71</v>
      </c>
      <c r="V22" s="89">
        <v>42.12</v>
      </c>
      <c r="X22" s="83" t="s">
        <v>71</v>
      </c>
      <c r="Y22" s="83" t="s">
        <v>84</v>
      </c>
      <c r="Z22" s="84" t="s">
        <v>71</v>
      </c>
      <c r="AA22" s="84" t="s">
        <v>84</v>
      </c>
      <c r="AB22" s="86" t="s">
        <v>71</v>
      </c>
      <c r="AC22" s="86" t="s">
        <v>84</v>
      </c>
    </row>
    <row r="23" spans="1:29" x14ac:dyDescent="0.45">
      <c r="A23" s="22"/>
      <c r="B23" s="22"/>
      <c r="C23" s="28"/>
      <c r="D23" s="97"/>
      <c r="E23" s="99" t="str">
        <f t="shared" si="0"/>
        <v/>
      </c>
      <c r="F23" s="94" t="str">
        <f t="shared" si="11"/>
        <v/>
      </c>
      <c r="G23" s="95" t="str">
        <f t="shared" si="12"/>
        <v/>
      </c>
      <c r="H23" s="96" t="str">
        <f t="shared" si="13"/>
        <v/>
      </c>
      <c r="I23" s="10"/>
      <c r="J23" s="10"/>
      <c r="K23" s="11"/>
      <c r="L23" s="37" t="str">
        <f t="shared" si="1"/>
        <v/>
      </c>
      <c r="M23" s="38" t="str">
        <f t="shared" si="10"/>
        <v/>
      </c>
      <c r="N23" s="38" t="str">
        <f t="shared" si="2"/>
        <v/>
      </c>
      <c r="O23" s="39" t="str">
        <f t="shared" si="3"/>
        <v/>
      </c>
      <c r="P23" s="10"/>
      <c r="Q23" s="46" t="str">
        <f t="shared" si="4"/>
        <v/>
      </c>
      <c r="R23" s="38" t="str">
        <f t="shared" si="5"/>
        <v/>
      </c>
      <c r="S23" s="39" t="str">
        <f t="shared" si="6"/>
        <v/>
      </c>
      <c r="U23" s="88" t="s">
        <v>86</v>
      </c>
      <c r="V23" s="89">
        <v>14.87</v>
      </c>
      <c r="X23" s="83" t="s">
        <v>86</v>
      </c>
      <c r="Y23" s="83" t="s">
        <v>85</v>
      </c>
      <c r="Z23" s="84" t="s">
        <v>86</v>
      </c>
      <c r="AA23" s="84" t="s">
        <v>85</v>
      </c>
      <c r="AB23" s="86" t="s">
        <v>86</v>
      </c>
      <c r="AC23" s="86" t="s">
        <v>85</v>
      </c>
    </row>
    <row r="24" spans="1:29" x14ac:dyDescent="0.45">
      <c r="A24" s="22"/>
      <c r="B24" s="22"/>
      <c r="C24" s="28"/>
      <c r="D24" s="97"/>
      <c r="E24" s="99" t="str">
        <f t="shared" si="0"/>
        <v/>
      </c>
      <c r="F24" s="94" t="str">
        <f t="shared" si="11"/>
        <v/>
      </c>
      <c r="G24" s="95" t="str">
        <f t="shared" si="12"/>
        <v/>
      </c>
      <c r="H24" s="96" t="str">
        <f t="shared" si="13"/>
        <v/>
      </c>
      <c r="I24" s="10"/>
      <c r="J24" s="10"/>
      <c r="K24" s="11"/>
      <c r="L24" s="37" t="str">
        <f t="shared" si="1"/>
        <v/>
      </c>
      <c r="M24" s="38" t="str">
        <f t="shared" si="10"/>
        <v/>
      </c>
      <c r="N24" s="38" t="str">
        <f t="shared" si="2"/>
        <v/>
      </c>
      <c r="O24" s="39" t="str">
        <f t="shared" si="3"/>
        <v/>
      </c>
      <c r="P24" s="10"/>
      <c r="Q24" s="46" t="str">
        <f t="shared" si="4"/>
        <v/>
      </c>
      <c r="R24" s="38" t="str">
        <f t="shared" si="5"/>
        <v/>
      </c>
      <c r="S24" s="39" t="str">
        <f t="shared" si="6"/>
        <v/>
      </c>
      <c r="U24" s="88" t="s">
        <v>72</v>
      </c>
      <c r="V24" s="89">
        <v>17.41</v>
      </c>
      <c r="X24" s="83" t="s">
        <v>72</v>
      </c>
      <c r="Y24" s="83" t="s">
        <v>85</v>
      </c>
      <c r="Z24" s="84" t="s">
        <v>72</v>
      </c>
      <c r="AA24" s="84" t="s">
        <v>85</v>
      </c>
      <c r="AB24" s="86" t="s">
        <v>72</v>
      </c>
      <c r="AC24" s="86" t="s">
        <v>85</v>
      </c>
    </row>
    <row r="25" spans="1:29" x14ac:dyDescent="0.45">
      <c r="A25" s="22"/>
      <c r="B25" s="22"/>
      <c r="C25" s="28"/>
      <c r="D25" s="97"/>
      <c r="E25" s="99" t="str">
        <f t="shared" si="0"/>
        <v/>
      </c>
      <c r="F25" s="94" t="str">
        <f t="shared" si="11"/>
        <v/>
      </c>
      <c r="G25" s="95" t="str">
        <f t="shared" si="12"/>
        <v/>
      </c>
      <c r="H25" s="96" t="str">
        <f t="shared" si="13"/>
        <v/>
      </c>
      <c r="I25" s="10"/>
      <c r="J25" s="10"/>
      <c r="K25" s="11"/>
      <c r="L25" s="37" t="str">
        <f t="shared" si="1"/>
        <v/>
      </c>
      <c r="M25" s="38" t="str">
        <f t="shared" si="10"/>
        <v/>
      </c>
      <c r="N25" s="38" t="str">
        <f t="shared" si="2"/>
        <v/>
      </c>
      <c r="O25" s="39" t="str">
        <f t="shared" si="3"/>
        <v/>
      </c>
      <c r="P25" s="10"/>
      <c r="Q25" s="46" t="str">
        <f t="shared" si="4"/>
        <v/>
      </c>
      <c r="R25" s="38" t="str">
        <f t="shared" si="5"/>
        <v/>
      </c>
      <c r="S25" s="39" t="str">
        <f t="shared" si="6"/>
        <v/>
      </c>
      <c r="U25" s="88" t="s">
        <v>73</v>
      </c>
      <c r="V25" s="89">
        <v>16.260000000000002</v>
      </c>
      <c r="X25" s="83" t="s">
        <v>73</v>
      </c>
      <c r="Y25" s="83" t="s">
        <v>85</v>
      </c>
      <c r="Z25" s="84" t="s">
        <v>73</v>
      </c>
      <c r="AA25" s="84" t="s">
        <v>85</v>
      </c>
      <c r="AB25" s="86" t="s">
        <v>73</v>
      </c>
      <c r="AC25" s="86" t="s">
        <v>85</v>
      </c>
    </row>
    <row r="26" spans="1:29" x14ac:dyDescent="0.45">
      <c r="A26" s="22"/>
      <c r="B26" s="22"/>
      <c r="C26" s="28"/>
      <c r="D26" s="97"/>
      <c r="E26" s="99" t="str">
        <f t="shared" si="0"/>
        <v/>
      </c>
      <c r="F26" s="94" t="str">
        <f t="shared" si="11"/>
        <v/>
      </c>
      <c r="G26" s="95" t="str">
        <f t="shared" si="12"/>
        <v/>
      </c>
      <c r="H26" s="96" t="str">
        <f t="shared" si="13"/>
        <v/>
      </c>
      <c r="I26" s="10"/>
      <c r="J26" s="10"/>
      <c r="K26" s="11"/>
      <c r="L26" s="37" t="str">
        <f t="shared" si="1"/>
        <v/>
      </c>
      <c r="M26" s="38" t="str">
        <f t="shared" si="10"/>
        <v/>
      </c>
      <c r="N26" s="38" t="str">
        <f t="shared" si="2"/>
        <v/>
      </c>
      <c r="O26" s="39" t="str">
        <f t="shared" si="3"/>
        <v/>
      </c>
      <c r="P26" s="10"/>
      <c r="Q26" s="46" t="str">
        <f t="shared" si="4"/>
        <v/>
      </c>
      <c r="R26" s="38" t="str">
        <f t="shared" si="5"/>
        <v/>
      </c>
      <c r="S26" s="39" t="str">
        <f t="shared" si="6"/>
        <v/>
      </c>
      <c r="U26" s="88" t="s">
        <v>74</v>
      </c>
      <c r="V26" s="89">
        <v>19.96</v>
      </c>
      <c r="X26" s="83" t="s">
        <v>74</v>
      </c>
      <c r="Y26" s="83" t="s">
        <v>85</v>
      </c>
      <c r="Z26" s="84" t="s">
        <v>74</v>
      </c>
      <c r="AA26" s="84" t="s">
        <v>85</v>
      </c>
      <c r="AB26" s="86" t="s">
        <v>74</v>
      </c>
      <c r="AC26" s="86" t="s">
        <v>85</v>
      </c>
    </row>
    <row r="27" spans="1:29" x14ac:dyDescent="0.45">
      <c r="A27" s="22"/>
      <c r="B27" s="22"/>
      <c r="C27" s="28"/>
      <c r="D27" s="97"/>
      <c r="E27" s="99" t="str">
        <f t="shared" si="0"/>
        <v/>
      </c>
      <c r="F27" s="94" t="str">
        <f t="shared" si="11"/>
        <v/>
      </c>
      <c r="G27" s="95" t="str">
        <f t="shared" si="12"/>
        <v/>
      </c>
      <c r="H27" s="96" t="str">
        <f t="shared" si="13"/>
        <v/>
      </c>
      <c r="I27" s="10"/>
      <c r="J27" s="10"/>
      <c r="K27" s="11"/>
      <c r="L27" s="37" t="str">
        <f t="shared" si="1"/>
        <v/>
      </c>
      <c r="M27" s="38" t="str">
        <f t="shared" si="10"/>
        <v/>
      </c>
      <c r="N27" s="38" t="str">
        <f t="shared" si="2"/>
        <v/>
      </c>
      <c r="O27" s="39" t="str">
        <f t="shared" si="3"/>
        <v/>
      </c>
      <c r="P27" s="10"/>
      <c r="Q27" s="46" t="str">
        <f t="shared" si="4"/>
        <v/>
      </c>
      <c r="R27" s="38" t="str">
        <f t="shared" si="5"/>
        <v/>
      </c>
      <c r="S27" s="39" t="str">
        <f t="shared" si="6"/>
        <v/>
      </c>
      <c r="U27" s="88" t="s">
        <v>75</v>
      </c>
      <c r="V27" s="89">
        <v>27.8</v>
      </c>
      <c r="X27" s="83" t="s">
        <v>75</v>
      </c>
      <c r="Y27" s="83" t="s">
        <v>85</v>
      </c>
      <c r="Z27" s="84" t="s">
        <v>75</v>
      </c>
      <c r="AA27" s="84" t="s">
        <v>85</v>
      </c>
      <c r="AB27" s="86" t="s">
        <v>75</v>
      </c>
      <c r="AC27" s="86" t="s">
        <v>85</v>
      </c>
    </row>
    <row r="28" spans="1:29" x14ac:dyDescent="0.45">
      <c r="A28" s="22"/>
      <c r="B28" s="22"/>
      <c r="C28" s="28"/>
      <c r="D28" s="97"/>
      <c r="E28" s="99" t="str">
        <f t="shared" si="0"/>
        <v/>
      </c>
      <c r="F28" s="94" t="str">
        <f t="shared" si="11"/>
        <v/>
      </c>
      <c r="G28" s="95" t="str">
        <f t="shared" si="12"/>
        <v/>
      </c>
      <c r="H28" s="96" t="str">
        <f t="shared" si="13"/>
        <v/>
      </c>
      <c r="I28" s="10"/>
      <c r="J28" s="10"/>
      <c r="K28" s="11"/>
      <c r="L28" s="37" t="str">
        <f t="shared" si="1"/>
        <v/>
      </c>
      <c r="M28" s="38" t="str">
        <f t="shared" si="10"/>
        <v/>
      </c>
      <c r="N28" s="38" t="str">
        <f t="shared" si="2"/>
        <v/>
      </c>
      <c r="O28" s="39" t="str">
        <f t="shared" si="3"/>
        <v/>
      </c>
      <c r="P28" s="10"/>
      <c r="Q28" s="46" t="str">
        <f t="shared" si="4"/>
        <v/>
      </c>
      <c r="R28" s="38" t="str">
        <f t="shared" si="5"/>
        <v/>
      </c>
      <c r="S28" s="39" t="str">
        <f t="shared" si="6"/>
        <v/>
      </c>
      <c r="U28" s="88" t="s">
        <v>76</v>
      </c>
      <c r="V28" s="89">
        <v>26.28</v>
      </c>
      <c r="X28" s="83" t="s">
        <v>76</v>
      </c>
      <c r="Y28" s="83" t="s">
        <v>85</v>
      </c>
      <c r="Z28" s="84" t="s">
        <v>76</v>
      </c>
      <c r="AA28" s="84" t="s">
        <v>85</v>
      </c>
      <c r="AB28" s="86" t="s">
        <v>76</v>
      </c>
      <c r="AC28" s="86" t="s">
        <v>85</v>
      </c>
    </row>
    <row r="29" spans="1:29" x14ac:dyDescent="0.45">
      <c r="A29" s="22"/>
      <c r="B29" s="22"/>
      <c r="C29" s="28"/>
      <c r="D29" s="97"/>
      <c r="E29" s="99" t="str">
        <f t="shared" si="0"/>
        <v/>
      </c>
      <c r="F29" s="94" t="str">
        <f t="shared" si="11"/>
        <v/>
      </c>
      <c r="G29" s="95" t="str">
        <f t="shared" si="12"/>
        <v/>
      </c>
      <c r="H29" s="96" t="str">
        <f t="shared" si="13"/>
        <v/>
      </c>
      <c r="I29" s="10"/>
      <c r="J29" s="10"/>
      <c r="K29" s="11"/>
      <c r="L29" s="37" t="str">
        <f t="shared" si="1"/>
        <v/>
      </c>
      <c r="M29" s="38" t="str">
        <f t="shared" si="10"/>
        <v/>
      </c>
      <c r="N29" s="38" t="str">
        <f t="shared" si="2"/>
        <v/>
      </c>
      <c r="O29" s="39" t="str">
        <f t="shared" si="3"/>
        <v/>
      </c>
      <c r="P29" s="10"/>
      <c r="Q29" s="46" t="str">
        <f t="shared" si="4"/>
        <v/>
      </c>
      <c r="R29" s="38" t="str">
        <f t="shared" si="5"/>
        <v/>
      </c>
      <c r="S29" s="39" t="str">
        <f t="shared" si="6"/>
        <v/>
      </c>
      <c r="U29" s="88" t="s">
        <v>77</v>
      </c>
      <c r="V29" s="89">
        <v>35.76</v>
      </c>
      <c r="X29" s="83" t="s">
        <v>77</v>
      </c>
      <c r="Y29" s="83" t="s">
        <v>85</v>
      </c>
      <c r="Z29" s="84" t="s">
        <v>77</v>
      </c>
      <c r="AA29" s="84" t="s">
        <v>85</v>
      </c>
      <c r="AB29" s="86" t="s">
        <v>77</v>
      </c>
      <c r="AC29" s="86" t="s">
        <v>85</v>
      </c>
    </row>
    <row r="30" spans="1:29" x14ac:dyDescent="0.45">
      <c r="A30" s="13"/>
      <c r="B30" s="14"/>
      <c r="C30" s="15"/>
      <c r="D30" s="16"/>
      <c r="E30" s="99" t="str">
        <f t="shared" si="0"/>
        <v/>
      </c>
      <c r="F30" s="94" t="str">
        <f t="shared" si="11"/>
        <v/>
      </c>
      <c r="G30" s="95" t="str">
        <f t="shared" si="12"/>
        <v/>
      </c>
      <c r="H30" s="96" t="str">
        <f t="shared" si="13"/>
        <v/>
      </c>
      <c r="I30" s="10"/>
      <c r="J30" s="10"/>
      <c r="K30" s="11"/>
      <c r="L30" s="37" t="str">
        <f t="shared" si="1"/>
        <v/>
      </c>
      <c r="M30" s="38" t="str">
        <f t="shared" si="10"/>
        <v/>
      </c>
      <c r="N30" s="38" t="str">
        <f t="shared" si="2"/>
        <v/>
      </c>
      <c r="O30" s="39" t="str">
        <f t="shared" si="3"/>
        <v/>
      </c>
      <c r="P30" s="10"/>
      <c r="Q30" s="46" t="str">
        <f t="shared" si="4"/>
        <v/>
      </c>
      <c r="R30" s="38" t="str">
        <f t="shared" si="5"/>
        <v/>
      </c>
      <c r="S30" s="39" t="str">
        <f t="shared" si="6"/>
        <v/>
      </c>
      <c r="U30" s="88" t="s">
        <v>78</v>
      </c>
      <c r="V30" s="89">
        <v>31.85</v>
      </c>
      <c r="X30" s="83" t="s">
        <v>78</v>
      </c>
      <c r="Y30" s="83" t="s">
        <v>84</v>
      </c>
      <c r="Z30" s="84" t="s">
        <v>78</v>
      </c>
      <c r="AA30" s="84" t="s">
        <v>84</v>
      </c>
      <c r="AB30" s="86" t="s">
        <v>78</v>
      </c>
      <c r="AC30" s="86" t="s">
        <v>84</v>
      </c>
    </row>
    <row r="31" spans="1:29" x14ac:dyDescent="0.45">
      <c r="A31" s="17"/>
      <c r="B31" s="18"/>
      <c r="C31" s="19"/>
      <c r="D31" s="20"/>
      <c r="E31" s="99" t="str">
        <f t="shared" si="0"/>
        <v/>
      </c>
      <c r="F31" s="94" t="str">
        <f t="shared" si="11"/>
        <v/>
      </c>
      <c r="G31" s="95" t="str">
        <f t="shared" si="12"/>
        <v/>
      </c>
      <c r="H31" s="96" t="str">
        <f t="shared" si="13"/>
        <v/>
      </c>
      <c r="I31" s="10"/>
      <c r="J31" s="10"/>
      <c r="K31" s="11"/>
      <c r="L31" s="37" t="str">
        <f t="shared" si="1"/>
        <v/>
      </c>
      <c r="M31" s="38" t="str">
        <f t="shared" si="10"/>
        <v/>
      </c>
      <c r="N31" s="38" t="str">
        <f t="shared" si="2"/>
        <v/>
      </c>
      <c r="O31" s="39" t="str">
        <f t="shared" si="3"/>
        <v/>
      </c>
      <c r="P31" s="10"/>
      <c r="Q31" s="46" t="str">
        <f t="shared" si="4"/>
        <v/>
      </c>
      <c r="R31" s="38" t="str">
        <f t="shared" si="5"/>
        <v/>
      </c>
      <c r="S31" s="39" t="str">
        <f t="shared" si="6"/>
        <v/>
      </c>
      <c r="U31" s="88" t="s">
        <v>79</v>
      </c>
      <c r="V31" s="89">
        <v>33.19</v>
      </c>
      <c r="X31" s="83" t="s">
        <v>79</v>
      </c>
      <c r="Y31" s="83" t="s">
        <v>84</v>
      </c>
      <c r="Z31" s="84" t="s">
        <v>79</v>
      </c>
      <c r="AA31" s="84" t="s">
        <v>84</v>
      </c>
      <c r="AB31" s="86" t="s">
        <v>79</v>
      </c>
      <c r="AC31" s="86" t="s">
        <v>84</v>
      </c>
    </row>
    <row r="32" spans="1:29" x14ac:dyDescent="0.45">
      <c r="A32" s="17"/>
      <c r="B32" s="17"/>
      <c r="C32" s="21"/>
      <c r="D32" s="13"/>
      <c r="E32" s="100" t="str">
        <f t="shared" si="0"/>
        <v/>
      </c>
      <c r="F32" s="94" t="str">
        <f t="shared" si="11"/>
        <v/>
      </c>
      <c r="G32" s="95" t="str">
        <f t="shared" si="12"/>
        <v/>
      </c>
      <c r="H32" s="96" t="str">
        <f t="shared" si="13"/>
        <v/>
      </c>
      <c r="I32" s="10"/>
      <c r="J32" s="10"/>
      <c r="K32" s="11"/>
      <c r="L32" s="37" t="str">
        <f t="shared" si="1"/>
        <v/>
      </c>
      <c r="M32" s="38" t="str">
        <f t="shared" si="10"/>
        <v/>
      </c>
      <c r="N32" s="38" t="str">
        <f t="shared" si="2"/>
        <v/>
      </c>
      <c r="O32" s="39" t="str">
        <f t="shared" si="3"/>
        <v/>
      </c>
      <c r="P32" s="10"/>
      <c r="Q32" s="46" t="str">
        <f t="shared" si="4"/>
        <v/>
      </c>
      <c r="R32" s="38" t="str">
        <f t="shared" si="5"/>
        <v/>
      </c>
      <c r="S32" s="39" t="str">
        <f t="shared" si="6"/>
        <v/>
      </c>
      <c r="U32" s="88" t="s">
        <v>80</v>
      </c>
      <c r="V32" s="89">
        <v>35.4</v>
      </c>
      <c r="X32" s="83" t="s">
        <v>80</v>
      </c>
      <c r="Y32" s="83" t="s">
        <v>84</v>
      </c>
      <c r="Z32" s="84" t="s">
        <v>80</v>
      </c>
      <c r="AA32" s="84" t="s">
        <v>84</v>
      </c>
      <c r="AB32" s="86" t="s">
        <v>80</v>
      </c>
      <c r="AC32" s="86" t="s">
        <v>84</v>
      </c>
    </row>
    <row r="33" spans="1:29" x14ac:dyDescent="0.45">
      <c r="A33" s="17"/>
      <c r="B33" s="17"/>
      <c r="C33" s="21"/>
      <c r="D33" s="13"/>
      <c r="E33" s="73" t="str">
        <f t="shared" si="0"/>
        <v/>
      </c>
      <c r="F33" s="94" t="str">
        <f t="shared" si="11"/>
        <v/>
      </c>
      <c r="G33" s="95" t="str">
        <f t="shared" si="12"/>
        <v/>
      </c>
      <c r="H33" s="96" t="str">
        <f t="shared" si="13"/>
        <v/>
      </c>
      <c r="I33" s="10"/>
      <c r="J33" s="10"/>
      <c r="K33" s="11"/>
      <c r="L33" s="37" t="str">
        <f t="shared" si="1"/>
        <v/>
      </c>
      <c r="M33" s="38" t="str">
        <f t="shared" si="10"/>
        <v/>
      </c>
      <c r="N33" s="38" t="str">
        <f t="shared" si="2"/>
        <v/>
      </c>
      <c r="O33" s="39" t="str">
        <f t="shared" si="3"/>
        <v/>
      </c>
      <c r="P33" s="10"/>
      <c r="Q33" s="46" t="str">
        <f t="shared" si="4"/>
        <v/>
      </c>
      <c r="R33" s="38" t="str">
        <f t="shared" si="5"/>
        <v/>
      </c>
      <c r="S33" s="39" t="str">
        <f t="shared" si="6"/>
        <v/>
      </c>
      <c r="U33" s="88" t="s">
        <v>81</v>
      </c>
      <c r="V33" s="89">
        <v>33.19</v>
      </c>
      <c r="X33" s="83" t="s">
        <v>81</v>
      </c>
      <c r="Y33" s="83" t="s">
        <v>84</v>
      </c>
      <c r="Z33" s="84" t="s">
        <v>81</v>
      </c>
      <c r="AA33" s="84" t="s">
        <v>84</v>
      </c>
      <c r="AB33" s="86" t="s">
        <v>81</v>
      </c>
      <c r="AC33" s="86" t="s">
        <v>84</v>
      </c>
    </row>
    <row r="34" spans="1:29" x14ac:dyDescent="0.45">
      <c r="A34" s="22"/>
      <c r="B34" s="22"/>
      <c r="C34" s="21"/>
      <c r="D34" s="23"/>
      <c r="E34" s="73" t="str">
        <f t="shared" si="0"/>
        <v/>
      </c>
      <c r="F34" s="94" t="str">
        <f t="shared" si="11"/>
        <v/>
      </c>
      <c r="G34" s="95" t="str">
        <f t="shared" si="12"/>
        <v/>
      </c>
      <c r="H34" s="96" t="str">
        <f t="shared" si="13"/>
        <v/>
      </c>
      <c r="I34" s="10"/>
      <c r="J34" s="10"/>
      <c r="K34" s="11"/>
      <c r="L34" s="37" t="str">
        <f t="shared" si="1"/>
        <v/>
      </c>
      <c r="M34" s="38" t="str">
        <f t="shared" si="10"/>
        <v/>
      </c>
      <c r="N34" s="38" t="str">
        <f t="shared" si="2"/>
        <v/>
      </c>
      <c r="O34" s="39" t="str">
        <f t="shared" si="3"/>
        <v/>
      </c>
      <c r="P34" s="10"/>
      <c r="Q34" s="46" t="str">
        <f t="shared" si="4"/>
        <v/>
      </c>
      <c r="R34" s="38" t="str">
        <f t="shared" si="5"/>
        <v/>
      </c>
      <c r="S34" s="39" t="str">
        <f t="shared" si="6"/>
        <v/>
      </c>
      <c r="U34" s="88" t="s">
        <v>82</v>
      </c>
      <c r="V34" s="89">
        <v>37.6</v>
      </c>
      <c r="X34" s="83" t="s">
        <v>82</v>
      </c>
      <c r="Y34" s="83" t="s">
        <v>84</v>
      </c>
      <c r="Z34" s="84" t="s">
        <v>82</v>
      </c>
      <c r="AA34" s="84" t="s">
        <v>84</v>
      </c>
      <c r="AB34" s="86" t="s">
        <v>82</v>
      </c>
      <c r="AC34" s="86" t="s">
        <v>84</v>
      </c>
    </row>
    <row r="35" spans="1:29" x14ac:dyDescent="0.45">
      <c r="A35" s="22"/>
      <c r="B35" s="22"/>
      <c r="C35" s="21"/>
      <c r="D35" s="23"/>
      <c r="E35" s="73" t="str">
        <f t="shared" ref="E35:E51" si="14">IF(F35&lt;&gt;"", F35, IF(G35&lt;&gt;"", G35, IF(H35&lt;&gt;"", H35, "")))</f>
        <v/>
      </c>
      <c r="F35" s="94" t="str">
        <f t="shared" si="11"/>
        <v/>
      </c>
      <c r="G35" s="95" t="str">
        <f t="shared" si="12"/>
        <v/>
      </c>
      <c r="H35" s="96" t="str">
        <f t="shared" si="13"/>
        <v/>
      </c>
      <c r="I35" s="10"/>
      <c r="J35" s="10"/>
      <c r="K35" s="11"/>
      <c r="L35" s="37" t="str">
        <f t="shared" ref="L35:L51" si="15">IF(K35="","",MAX(I35:K35))</f>
        <v/>
      </c>
      <c r="M35" s="38" t="str">
        <f t="shared" si="10"/>
        <v/>
      </c>
      <c r="N35" s="38" t="str">
        <f t="shared" ref="N35:N51" si="16">IF(M35="","",ROUNDDOWN((L35/M35*100),2))</f>
        <v/>
      </c>
      <c r="O35" s="39" t="str">
        <f t="shared" ref="O35:O61" si="17">IF(K35="","",RANK(N35,N$3:N$66,0))</f>
        <v/>
      </c>
      <c r="P35" s="10"/>
      <c r="Q35" s="46" t="str">
        <f t="shared" ref="Q35:Q51" si="18">IF(P35="", "", MAX(I35:K35, P35))</f>
        <v/>
      </c>
      <c r="R35" s="38"/>
      <c r="S35" s="39" t="str">
        <f t="shared" ref="S35:S51" si="19">IF(R35="","",RANK(R35,R$3:R$50,0))</f>
        <v/>
      </c>
      <c r="U35" s="39" t="s">
        <v>37</v>
      </c>
      <c r="V35" s="38">
        <v>69.12</v>
      </c>
      <c r="X35" s="39" t="s">
        <v>37</v>
      </c>
      <c r="Y35" s="39" t="s">
        <v>84</v>
      </c>
      <c r="Z35" s="91" t="s">
        <v>37</v>
      </c>
      <c r="AA35" s="91" t="s">
        <v>84</v>
      </c>
      <c r="AB35" s="92" t="s">
        <v>37</v>
      </c>
      <c r="AC35" s="92" t="s">
        <v>84</v>
      </c>
    </row>
    <row r="36" spans="1:29" x14ac:dyDescent="0.45">
      <c r="A36" s="22"/>
      <c r="B36" s="22"/>
      <c r="C36" s="21"/>
      <c r="D36" s="23"/>
      <c r="E36" s="73" t="str">
        <f t="shared" si="14"/>
        <v/>
      </c>
      <c r="F36" s="94" t="str">
        <f t="shared" si="11"/>
        <v/>
      </c>
      <c r="G36" s="95" t="str">
        <f t="shared" si="12"/>
        <v/>
      </c>
      <c r="H36" s="96" t="str">
        <f t="shared" si="13"/>
        <v/>
      </c>
      <c r="I36" s="10"/>
      <c r="J36" s="10"/>
      <c r="K36" s="11"/>
      <c r="L36" s="37" t="str">
        <f t="shared" si="15"/>
        <v/>
      </c>
      <c r="M36" s="38" t="str">
        <f t="shared" si="10"/>
        <v/>
      </c>
      <c r="N36" s="38" t="str">
        <f t="shared" si="16"/>
        <v/>
      </c>
      <c r="O36" s="39" t="str">
        <f t="shared" si="17"/>
        <v/>
      </c>
      <c r="P36" s="10"/>
      <c r="Q36" s="46" t="str">
        <f t="shared" si="18"/>
        <v/>
      </c>
      <c r="R36" s="38"/>
      <c r="S36" s="39" t="str">
        <f t="shared" si="19"/>
        <v/>
      </c>
    </row>
    <row r="37" spans="1:29" x14ac:dyDescent="0.45">
      <c r="A37" s="22"/>
      <c r="B37" s="22"/>
      <c r="C37" s="21"/>
      <c r="D37" s="23"/>
      <c r="E37" s="73" t="str">
        <f t="shared" si="14"/>
        <v/>
      </c>
      <c r="F37" s="94" t="str">
        <f t="shared" si="11"/>
        <v/>
      </c>
      <c r="G37" s="95" t="str">
        <f t="shared" si="12"/>
        <v/>
      </c>
      <c r="H37" s="96" t="str">
        <f t="shared" si="13"/>
        <v/>
      </c>
      <c r="I37" s="10"/>
      <c r="J37" s="10"/>
      <c r="K37" s="11"/>
      <c r="L37" s="37" t="str">
        <f t="shared" si="15"/>
        <v/>
      </c>
      <c r="M37" s="38" t="str">
        <f t="shared" si="10"/>
        <v/>
      </c>
      <c r="N37" s="38" t="str">
        <f t="shared" si="16"/>
        <v/>
      </c>
      <c r="O37" s="39" t="str">
        <f t="shared" si="17"/>
        <v/>
      </c>
      <c r="P37" s="10"/>
      <c r="Q37" s="46" t="str">
        <f t="shared" si="18"/>
        <v/>
      </c>
      <c r="R37" s="38"/>
      <c r="S37" s="39" t="str">
        <f t="shared" si="19"/>
        <v/>
      </c>
    </row>
    <row r="38" spans="1:29" x14ac:dyDescent="0.45">
      <c r="A38" s="22"/>
      <c r="B38" s="22"/>
      <c r="C38" s="21"/>
      <c r="D38" s="23"/>
      <c r="E38" s="73" t="str">
        <f t="shared" si="14"/>
        <v/>
      </c>
      <c r="F38" s="94" t="str">
        <f t="shared" si="11"/>
        <v/>
      </c>
      <c r="G38" s="95" t="str">
        <f t="shared" si="12"/>
        <v/>
      </c>
      <c r="H38" s="96" t="str">
        <f t="shared" si="13"/>
        <v/>
      </c>
      <c r="I38" s="10"/>
      <c r="J38" s="10"/>
      <c r="K38" s="11"/>
      <c r="L38" s="37" t="str">
        <f t="shared" si="15"/>
        <v/>
      </c>
      <c r="M38" s="38" t="str">
        <f t="shared" si="10"/>
        <v/>
      </c>
      <c r="N38" s="38" t="str">
        <f t="shared" si="16"/>
        <v/>
      </c>
      <c r="O38" s="39" t="str">
        <f t="shared" si="17"/>
        <v/>
      </c>
      <c r="P38" s="10"/>
      <c r="Q38" s="46" t="str">
        <f t="shared" si="18"/>
        <v/>
      </c>
      <c r="R38" s="38"/>
      <c r="S38" s="39" t="str">
        <f t="shared" si="19"/>
        <v/>
      </c>
    </row>
    <row r="39" spans="1:29" x14ac:dyDescent="0.45">
      <c r="A39" s="22"/>
      <c r="B39" s="22"/>
      <c r="C39" s="21"/>
      <c r="D39" s="23"/>
      <c r="E39" s="73" t="str">
        <f t="shared" si="14"/>
        <v/>
      </c>
      <c r="F39" s="94" t="str">
        <f t="shared" si="11"/>
        <v/>
      </c>
      <c r="G39" s="95" t="str">
        <f t="shared" si="12"/>
        <v/>
      </c>
      <c r="H39" s="96" t="str">
        <f t="shared" si="13"/>
        <v/>
      </c>
      <c r="I39" s="10"/>
      <c r="J39" s="10"/>
      <c r="K39" s="11"/>
      <c r="L39" s="37" t="str">
        <f t="shared" si="15"/>
        <v/>
      </c>
      <c r="M39" s="38" t="str">
        <f t="shared" si="10"/>
        <v/>
      </c>
      <c r="N39" s="38" t="str">
        <f t="shared" si="16"/>
        <v/>
      </c>
      <c r="O39" s="39" t="str">
        <f t="shared" si="17"/>
        <v/>
      </c>
      <c r="P39" s="10"/>
      <c r="Q39" s="46" t="str">
        <f t="shared" si="18"/>
        <v/>
      </c>
      <c r="R39" s="38"/>
      <c r="S39" s="39" t="str">
        <f t="shared" si="19"/>
        <v/>
      </c>
    </row>
    <row r="40" spans="1:29" x14ac:dyDescent="0.45">
      <c r="A40" s="22"/>
      <c r="B40" s="22"/>
      <c r="C40" s="21"/>
      <c r="D40" s="23"/>
      <c r="E40" s="73" t="str">
        <f t="shared" si="14"/>
        <v/>
      </c>
      <c r="F40" s="94" t="str">
        <f t="shared" si="11"/>
        <v/>
      </c>
      <c r="G40" s="95" t="str">
        <f t="shared" si="12"/>
        <v/>
      </c>
      <c r="H40" s="96" t="str">
        <f t="shared" si="13"/>
        <v/>
      </c>
      <c r="I40" s="10"/>
      <c r="J40" s="10"/>
      <c r="K40" s="11"/>
      <c r="L40" s="37" t="str">
        <f t="shared" si="15"/>
        <v/>
      </c>
      <c r="M40" s="38" t="str">
        <f t="shared" si="10"/>
        <v/>
      </c>
      <c r="N40" s="38" t="str">
        <f t="shared" si="16"/>
        <v/>
      </c>
      <c r="O40" s="39" t="str">
        <f t="shared" si="17"/>
        <v/>
      </c>
      <c r="P40" s="10"/>
      <c r="Q40" s="46" t="str">
        <f t="shared" si="18"/>
        <v/>
      </c>
      <c r="R40" s="38"/>
      <c r="S40" s="39" t="str">
        <f t="shared" si="19"/>
        <v/>
      </c>
    </row>
    <row r="41" spans="1:29" x14ac:dyDescent="0.45">
      <c r="A41" s="22"/>
      <c r="B41" s="22"/>
      <c r="C41" s="21"/>
      <c r="D41" s="23"/>
      <c r="E41" s="73" t="str">
        <f t="shared" si="14"/>
        <v/>
      </c>
      <c r="F41" s="94" t="str">
        <f t="shared" si="11"/>
        <v/>
      </c>
      <c r="G41" s="95" t="str">
        <f t="shared" si="12"/>
        <v/>
      </c>
      <c r="H41" s="96" t="str">
        <f t="shared" si="13"/>
        <v/>
      </c>
      <c r="I41" s="10"/>
      <c r="J41" s="10"/>
      <c r="K41" s="11"/>
      <c r="L41" s="37" t="str">
        <f t="shared" si="15"/>
        <v/>
      </c>
      <c r="M41" s="38" t="str">
        <f t="shared" si="10"/>
        <v/>
      </c>
      <c r="N41" s="38" t="str">
        <f t="shared" si="16"/>
        <v/>
      </c>
      <c r="O41" s="39" t="str">
        <f t="shared" si="17"/>
        <v/>
      </c>
      <c r="P41" s="10"/>
      <c r="Q41" s="46" t="str">
        <f t="shared" si="18"/>
        <v/>
      </c>
      <c r="R41" s="38"/>
      <c r="S41" s="39" t="str">
        <f t="shared" si="19"/>
        <v/>
      </c>
    </row>
    <row r="42" spans="1:29" x14ac:dyDescent="0.45">
      <c r="A42" s="22"/>
      <c r="B42" s="22"/>
      <c r="C42" s="21"/>
      <c r="D42" s="23"/>
      <c r="E42" s="73" t="str">
        <f t="shared" si="14"/>
        <v/>
      </c>
      <c r="F42" s="94" t="str">
        <f t="shared" si="11"/>
        <v/>
      </c>
      <c r="G42" s="95" t="str">
        <f t="shared" si="12"/>
        <v/>
      </c>
      <c r="H42" s="96" t="str">
        <f t="shared" si="13"/>
        <v/>
      </c>
      <c r="I42" s="10"/>
      <c r="J42" s="10"/>
      <c r="K42" s="11"/>
      <c r="L42" s="37" t="str">
        <f t="shared" si="15"/>
        <v/>
      </c>
      <c r="M42" s="38" t="str">
        <f t="shared" si="10"/>
        <v/>
      </c>
      <c r="N42" s="38" t="str">
        <f t="shared" si="16"/>
        <v/>
      </c>
      <c r="O42" s="39" t="str">
        <f t="shared" si="17"/>
        <v/>
      </c>
      <c r="P42" s="10"/>
      <c r="Q42" s="46" t="str">
        <f t="shared" si="18"/>
        <v/>
      </c>
      <c r="R42" s="38"/>
      <c r="S42" s="39" t="str">
        <f t="shared" si="19"/>
        <v/>
      </c>
    </row>
    <row r="43" spans="1:29" x14ac:dyDescent="0.45">
      <c r="A43" s="22"/>
      <c r="B43" s="22"/>
      <c r="C43" s="21"/>
      <c r="D43" s="23"/>
      <c r="E43" s="73" t="str">
        <f t="shared" si="14"/>
        <v/>
      </c>
      <c r="F43" s="94" t="str">
        <f t="shared" si="11"/>
        <v/>
      </c>
      <c r="G43" s="95" t="str">
        <f t="shared" si="12"/>
        <v/>
      </c>
      <c r="H43" s="96" t="str">
        <f t="shared" si="13"/>
        <v/>
      </c>
      <c r="I43" s="10"/>
      <c r="J43" s="10"/>
      <c r="K43" s="11"/>
      <c r="L43" s="37" t="str">
        <f t="shared" si="15"/>
        <v/>
      </c>
      <c r="M43" s="38" t="str">
        <f t="shared" si="10"/>
        <v/>
      </c>
      <c r="N43" s="38" t="str">
        <f t="shared" si="16"/>
        <v/>
      </c>
      <c r="O43" s="39" t="str">
        <f t="shared" si="17"/>
        <v/>
      </c>
      <c r="P43" s="10"/>
      <c r="Q43" s="46" t="str">
        <f t="shared" si="18"/>
        <v/>
      </c>
      <c r="R43" s="38"/>
      <c r="S43" s="39" t="str">
        <f t="shared" si="19"/>
        <v/>
      </c>
    </row>
    <row r="44" spans="1:29" x14ac:dyDescent="0.45">
      <c r="A44" s="22"/>
      <c r="B44" s="22"/>
      <c r="C44" s="21"/>
      <c r="D44" s="23"/>
      <c r="E44" s="73" t="str">
        <f t="shared" si="14"/>
        <v/>
      </c>
      <c r="F44" s="94" t="str">
        <f t="shared" si="11"/>
        <v/>
      </c>
      <c r="G44" s="95" t="str">
        <f t="shared" si="12"/>
        <v/>
      </c>
      <c r="H44" s="96" t="str">
        <f t="shared" si="13"/>
        <v/>
      </c>
      <c r="I44" s="10"/>
      <c r="J44" s="10"/>
      <c r="K44" s="11"/>
      <c r="L44" s="37" t="str">
        <f t="shared" si="15"/>
        <v/>
      </c>
      <c r="M44" s="38" t="str">
        <f t="shared" si="10"/>
        <v/>
      </c>
      <c r="N44" s="38" t="str">
        <f t="shared" si="16"/>
        <v/>
      </c>
      <c r="O44" s="39" t="str">
        <f t="shared" si="17"/>
        <v/>
      </c>
      <c r="P44" s="10"/>
      <c r="Q44" s="46" t="str">
        <f t="shared" si="18"/>
        <v/>
      </c>
      <c r="R44" s="38"/>
      <c r="S44" s="39" t="str">
        <f t="shared" si="19"/>
        <v/>
      </c>
    </row>
    <row r="45" spans="1:29" x14ac:dyDescent="0.45">
      <c r="A45" s="22"/>
      <c r="B45" s="22"/>
      <c r="C45" s="21"/>
      <c r="D45" s="23"/>
      <c r="E45" s="73" t="str">
        <f t="shared" si="14"/>
        <v/>
      </c>
      <c r="F45" s="94" t="str">
        <f t="shared" si="11"/>
        <v/>
      </c>
      <c r="G45" s="95" t="str">
        <f t="shared" si="12"/>
        <v/>
      </c>
      <c r="H45" s="96" t="str">
        <f t="shared" si="13"/>
        <v/>
      </c>
      <c r="I45" s="10"/>
      <c r="J45" s="10"/>
      <c r="K45" s="11"/>
      <c r="L45" s="37" t="str">
        <f t="shared" si="15"/>
        <v/>
      </c>
      <c r="M45" s="38" t="str">
        <f t="shared" si="10"/>
        <v/>
      </c>
      <c r="N45" s="38" t="str">
        <f t="shared" si="16"/>
        <v/>
      </c>
      <c r="O45" s="39" t="str">
        <f t="shared" si="17"/>
        <v/>
      </c>
      <c r="P45" s="10"/>
      <c r="Q45" s="46" t="str">
        <f t="shared" si="18"/>
        <v/>
      </c>
      <c r="R45" s="38"/>
      <c r="S45" s="39" t="str">
        <f t="shared" si="19"/>
        <v/>
      </c>
    </row>
    <row r="46" spans="1:29" x14ac:dyDescent="0.45">
      <c r="A46" s="22"/>
      <c r="B46" s="22"/>
      <c r="C46" s="21"/>
      <c r="D46" s="23"/>
      <c r="E46" s="73" t="str">
        <f t="shared" si="14"/>
        <v/>
      </c>
      <c r="F46" s="94" t="str">
        <f t="shared" si="11"/>
        <v/>
      </c>
      <c r="G46" s="95" t="str">
        <f t="shared" si="12"/>
        <v/>
      </c>
      <c r="H46" s="96" t="str">
        <f t="shared" si="13"/>
        <v/>
      </c>
      <c r="I46" s="10"/>
      <c r="J46" s="10"/>
      <c r="K46" s="11"/>
      <c r="L46" s="37" t="str">
        <f t="shared" si="15"/>
        <v/>
      </c>
      <c r="M46" s="38" t="str">
        <f t="shared" si="10"/>
        <v/>
      </c>
      <c r="N46" s="38" t="str">
        <f t="shared" si="16"/>
        <v/>
      </c>
      <c r="O46" s="39" t="str">
        <f t="shared" si="17"/>
        <v/>
      </c>
      <c r="P46" s="10"/>
      <c r="Q46" s="46" t="str">
        <f t="shared" si="18"/>
        <v/>
      </c>
      <c r="R46" s="38"/>
      <c r="S46" s="39" t="str">
        <f t="shared" si="19"/>
        <v/>
      </c>
    </row>
    <row r="47" spans="1:29" x14ac:dyDescent="0.45">
      <c r="A47" s="22"/>
      <c r="B47" s="22"/>
      <c r="C47" s="21"/>
      <c r="D47" s="23"/>
      <c r="E47" s="73" t="str">
        <f t="shared" si="14"/>
        <v/>
      </c>
      <c r="F47" s="94" t="str">
        <f t="shared" si="11"/>
        <v/>
      </c>
      <c r="G47" s="95" t="str">
        <f t="shared" si="12"/>
        <v/>
      </c>
      <c r="H47" s="96" t="str">
        <f t="shared" si="13"/>
        <v/>
      </c>
      <c r="I47" s="10"/>
      <c r="J47" s="10"/>
      <c r="K47" s="11"/>
      <c r="L47" s="37" t="str">
        <f t="shared" si="15"/>
        <v/>
      </c>
      <c r="M47" s="38" t="str">
        <f t="shared" si="10"/>
        <v/>
      </c>
      <c r="N47" s="38" t="str">
        <f t="shared" si="16"/>
        <v/>
      </c>
      <c r="O47" s="39" t="str">
        <f t="shared" si="17"/>
        <v/>
      </c>
      <c r="P47" s="10"/>
      <c r="Q47" s="46" t="str">
        <f t="shared" si="18"/>
        <v/>
      </c>
      <c r="R47" s="38"/>
      <c r="S47" s="39" t="str">
        <f t="shared" si="19"/>
        <v/>
      </c>
    </row>
    <row r="48" spans="1:29" x14ac:dyDescent="0.45">
      <c r="A48" s="22"/>
      <c r="B48" s="22"/>
      <c r="C48" s="21"/>
      <c r="D48" s="23"/>
      <c r="E48" s="73" t="str">
        <f t="shared" si="14"/>
        <v/>
      </c>
      <c r="F48" s="94" t="str">
        <f t="shared" si="11"/>
        <v/>
      </c>
      <c r="G48" s="95" t="str">
        <f t="shared" si="12"/>
        <v/>
      </c>
      <c r="H48" s="96" t="str">
        <f t="shared" si="13"/>
        <v/>
      </c>
      <c r="I48" s="10"/>
      <c r="J48" s="10"/>
      <c r="K48" s="11"/>
      <c r="L48" s="37" t="str">
        <f t="shared" si="15"/>
        <v/>
      </c>
      <c r="M48" s="38" t="str">
        <f t="shared" si="10"/>
        <v/>
      </c>
      <c r="N48" s="38" t="str">
        <f t="shared" si="16"/>
        <v/>
      </c>
      <c r="O48" s="39" t="str">
        <f t="shared" si="17"/>
        <v/>
      </c>
      <c r="P48" s="10"/>
      <c r="Q48" s="46" t="str">
        <f t="shared" si="18"/>
        <v/>
      </c>
      <c r="R48" s="38"/>
      <c r="S48" s="39" t="str">
        <f t="shared" si="19"/>
        <v/>
      </c>
    </row>
    <row r="49" spans="1:19" x14ac:dyDescent="0.45">
      <c r="A49" s="22"/>
      <c r="B49" s="22"/>
      <c r="C49" s="21"/>
      <c r="D49" s="23"/>
      <c r="E49" s="73" t="str">
        <f t="shared" si="14"/>
        <v/>
      </c>
      <c r="F49" s="94" t="str">
        <f t="shared" si="11"/>
        <v/>
      </c>
      <c r="G49" s="95" t="str">
        <f t="shared" si="12"/>
        <v/>
      </c>
      <c r="H49" s="96" t="str">
        <f t="shared" si="13"/>
        <v/>
      </c>
      <c r="I49" s="10"/>
      <c r="J49" s="10"/>
      <c r="K49" s="11"/>
      <c r="L49" s="37" t="str">
        <f t="shared" si="15"/>
        <v/>
      </c>
      <c r="M49" s="38" t="str">
        <f t="shared" si="10"/>
        <v/>
      </c>
      <c r="N49" s="38" t="str">
        <f t="shared" si="16"/>
        <v/>
      </c>
      <c r="O49" s="39" t="str">
        <f t="shared" si="17"/>
        <v/>
      </c>
      <c r="P49" s="10"/>
      <c r="Q49" s="46" t="str">
        <f t="shared" si="18"/>
        <v/>
      </c>
      <c r="R49" s="38"/>
      <c r="S49" s="39" t="str">
        <f t="shared" si="19"/>
        <v/>
      </c>
    </row>
    <row r="50" spans="1:19" x14ac:dyDescent="0.45">
      <c r="A50" s="22"/>
      <c r="B50" s="22"/>
      <c r="C50" s="21"/>
      <c r="D50" s="23"/>
      <c r="E50" s="73" t="str">
        <f t="shared" si="14"/>
        <v/>
      </c>
      <c r="F50" s="94" t="str">
        <f t="shared" si="11"/>
        <v/>
      </c>
      <c r="G50" s="95" t="str">
        <f t="shared" si="12"/>
        <v/>
      </c>
      <c r="H50" s="96" t="str">
        <f t="shared" si="13"/>
        <v/>
      </c>
      <c r="I50" s="10"/>
      <c r="J50" s="10"/>
      <c r="K50" s="11"/>
      <c r="L50" s="37" t="str">
        <f t="shared" si="15"/>
        <v/>
      </c>
      <c r="M50" s="38" t="str">
        <f t="shared" si="10"/>
        <v/>
      </c>
      <c r="N50" s="38" t="str">
        <f t="shared" si="16"/>
        <v/>
      </c>
      <c r="O50" s="39" t="str">
        <f t="shared" si="17"/>
        <v/>
      </c>
      <c r="P50" s="10"/>
      <c r="Q50" s="46" t="str">
        <f t="shared" si="18"/>
        <v/>
      </c>
      <c r="R50" s="38"/>
      <c r="S50" s="39" t="str">
        <f t="shared" si="19"/>
        <v/>
      </c>
    </row>
    <row r="51" spans="1:19" x14ac:dyDescent="0.45">
      <c r="A51" s="22"/>
      <c r="B51" s="22"/>
      <c r="C51" s="21"/>
      <c r="D51" s="23"/>
      <c r="E51" s="73" t="str">
        <f t="shared" si="14"/>
        <v/>
      </c>
      <c r="F51" s="94" t="str">
        <f t="shared" si="11"/>
        <v/>
      </c>
      <c r="G51" s="95" t="str">
        <f t="shared" si="12"/>
        <v/>
      </c>
      <c r="H51" s="96" t="str">
        <f t="shared" si="13"/>
        <v/>
      </c>
      <c r="I51" s="10"/>
      <c r="J51" s="10"/>
      <c r="K51" s="11"/>
      <c r="L51" s="37" t="str">
        <f t="shared" si="15"/>
        <v/>
      </c>
      <c r="M51" s="38" t="str">
        <f t="shared" si="10"/>
        <v/>
      </c>
      <c r="N51" s="38" t="str">
        <f t="shared" si="16"/>
        <v/>
      </c>
      <c r="O51" s="39" t="str">
        <f t="shared" si="17"/>
        <v/>
      </c>
      <c r="P51" s="10"/>
      <c r="Q51" s="46" t="str">
        <f t="shared" si="18"/>
        <v/>
      </c>
      <c r="R51" s="38"/>
      <c r="S51" s="39" t="str">
        <f t="shared" si="19"/>
        <v/>
      </c>
    </row>
    <row r="52" spans="1:19" x14ac:dyDescent="0.45">
      <c r="O52" s="41" t="str">
        <f t="shared" si="17"/>
        <v/>
      </c>
    </row>
    <row r="53" spans="1:19" x14ac:dyDescent="0.45">
      <c r="O53" s="41" t="str">
        <f t="shared" si="17"/>
        <v/>
      </c>
    </row>
    <row r="54" spans="1:19" x14ac:dyDescent="0.45">
      <c r="M54" s="41" t="str">
        <f t="shared" ref="M54:M67" si="20">IF(D54="","",VLOOKUP(D54,$U$3:$V$33,2,FALSE))</f>
        <v/>
      </c>
      <c r="O54" s="41" t="str">
        <f t="shared" si="17"/>
        <v/>
      </c>
    </row>
    <row r="55" spans="1:19" x14ac:dyDescent="0.45">
      <c r="M55" s="41" t="str">
        <f t="shared" si="20"/>
        <v/>
      </c>
      <c r="O55" s="41" t="str">
        <f t="shared" si="17"/>
        <v/>
      </c>
    </row>
    <row r="56" spans="1:19" x14ac:dyDescent="0.45">
      <c r="M56" s="41" t="str">
        <f t="shared" si="20"/>
        <v/>
      </c>
      <c r="O56" s="41" t="str">
        <f t="shared" si="17"/>
        <v/>
      </c>
    </row>
    <row r="57" spans="1:19" x14ac:dyDescent="0.45">
      <c r="M57" s="41" t="str">
        <f t="shared" si="20"/>
        <v/>
      </c>
      <c r="O57" s="41" t="str">
        <f t="shared" si="17"/>
        <v/>
      </c>
    </row>
    <row r="58" spans="1:19" x14ac:dyDescent="0.45">
      <c r="M58" s="41" t="str">
        <f t="shared" si="20"/>
        <v/>
      </c>
      <c r="O58" s="41" t="str">
        <f t="shared" si="17"/>
        <v/>
      </c>
    </row>
    <row r="59" spans="1:19" x14ac:dyDescent="0.45">
      <c r="M59" s="41" t="str">
        <f t="shared" si="20"/>
        <v/>
      </c>
      <c r="O59" s="41" t="str">
        <f t="shared" si="17"/>
        <v/>
      </c>
    </row>
    <row r="60" spans="1:19" x14ac:dyDescent="0.45">
      <c r="M60" s="41" t="str">
        <f t="shared" si="20"/>
        <v/>
      </c>
      <c r="O60" s="41" t="str">
        <f t="shared" si="17"/>
        <v/>
      </c>
    </row>
    <row r="61" spans="1:19" x14ac:dyDescent="0.45">
      <c r="M61" s="41" t="str">
        <f t="shared" si="20"/>
        <v/>
      </c>
      <c r="O61" s="41" t="str">
        <f t="shared" si="17"/>
        <v/>
      </c>
    </row>
    <row r="62" spans="1:19" x14ac:dyDescent="0.45">
      <c r="M62" s="41" t="str">
        <f t="shared" si="20"/>
        <v/>
      </c>
    </row>
    <row r="63" spans="1:19" x14ac:dyDescent="0.45">
      <c r="M63" s="41" t="str">
        <f t="shared" si="20"/>
        <v/>
      </c>
    </row>
    <row r="64" spans="1:19" x14ac:dyDescent="0.45">
      <c r="M64" s="41" t="str">
        <f t="shared" si="20"/>
        <v/>
      </c>
    </row>
    <row r="65" spans="13:13" x14ac:dyDescent="0.45">
      <c r="M65" s="41" t="str">
        <f t="shared" si="20"/>
        <v/>
      </c>
    </row>
    <row r="66" spans="13:13" x14ac:dyDescent="0.45">
      <c r="M66" s="41" t="str">
        <f t="shared" si="20"/>
        <v/>
      </c>
    </row>
    <row r="67" spans="13:13" x14ac:dyDescent="0.45">
      <c r="M67" s="41" t="str">
        <f t="shared" si="20"/>
        <v/>
      </c>
    </row>
  </sheetData>
  <sheetProtection algorithmName="SHA-512" hashValue="Pb4Z3dBOx1hbEdX8pFs/K/w3G1avEZtUnAHlGHrikJPSDbnysNhaQsXZDngvYw9Ur/krx5YTLiQD/WXAVl0j1w==" saltValue="LMe9nLWwrNUIjYLr+pjfxA==" spinCount="100000" sheet="1" objects="1" scenarios="1" selectLockedCells="1"/>
  <sortState xmlns:xlrd2="http://schemas.microsoft.com/office/spreadsheetml/2017/richdata2" ref="A3:S67">
    <sortCondition ref="S3:S67"/>
  </sortState>
  <mergeCells count="1">
    <mergeCell ref="T1:W1"/>
  </mergeCells>
  <phoneticPr fontId="6" type="noConversion"/>
  <conditionalFormatting sqref="E3:H51">
    <cfRule type="containsText" dxfId="3" priority="8" operator="containsText" text="500 gms">
      <formula>NOT(ISERROR(SEARCH("500 gms",E3)))</formula>
    </cfRule>
    <cfRule type="containsText" dxfId="2" priority="9" operator="containsText" text="750 gms">
      <formula>NOT(ISERROR(SEARCH("750 gms",E3)))</formula>
    </cfRule>
  </conditionalFormatting>
  <conditionalFormatting sqref="O3:O61">
    <cfRule type="cellIs" dxfId="1" priority="15" operator="lessThan">
      <formula>9</formula>
    </cfRule>
  </conditionalFormatting>
  <conditionalFormatting sqref="S3:S51">
    <cfRule type="cellIs" dxfId="0" priority="10" operator="between">
      <formula>1</formula>
      <formula>3</formula>
    </cfRule>
  </conditionalFormatting>
  <pageMargins left="0.25" right="0.25" top="0.75" bottom="0.75" header="0.3" footer="0.3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Props1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75D98A-22D6-44A9-8AEF-FBAD0757C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0F8D15-AA98-4E81-AED7-1C72C2FFAEB2}">
  <ds:schemaRefs>
    <ds:schemaRef ds:uri="http://purl.org/dc/elements/1.1/"/>
    <ds:schemaRef ds:uri="http://purl.org/dc/dcmitype/"/>
    <ds:schemaRef ds:uri="http://schemas.microsoft.com/office/2006/metadata/properties"/>
    <ds:schemaRef ds:uri="e39efc8f-46af-4b3e-bdb0-5c67f610781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ab1aa1c-2ed4-4153-924f-1a558331b5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Snr Girls Long Jump</vt:lpstr>
      <vt:lpstr>Snr Girls Shot Put</vt:lpstr>
      <vt:lpstr>Snr Girls Discus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Peter Cardy</cp:lastModifiedBy>
  <cp:revision/>
  <dcterms:created xsi:type="dcterms:W3CDTF">2022-08-07T05:15:19Z</dcterms:created>
  <dcterms:modified xsi:type="dcterms:W3CDTF">2026-03-17T23:47:33Z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